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" windowWidth="19416" windowHeight="11016" firstSheet="27" activeTab="16"/>
  </bookViews>
  <sheets>
    <sheet name="นพรัตน" sheetId="1" r:id="rId1"/>
    <sheet name="เมตตา" sheetId="3" r:id="rId2"/>
    <sheet name="ราชวิถี" sheetId="38" r:id="rId3"/>
    <sheet name="เลิดสิน" sheetId="40" r:id="rId4"/>
    <sheet name="สงฆ์" sheetId="5" r:id="rId5"/>
    <sheet name="พยาธิ" sheetId="2" r:id="rId6"/>
    <sheet name="ทันตกรรม" sheetId="43" r:id="rId7"/>
    <sheet name="ประสาท" sheetId="8" r:id="rId8"/>
    <sheet name="รพ.ประสาท เชียงใหม่" sheetId="41" r:id="rId9"/>
    <sheet name="ทรวงอก" sheetId="7" r:id="rId10"/>
    <sheet name="ผิวหนัง" sheetId="6" r:id="rId11"/>
    <sheet name="ผิวหนังตรัง" sheetId="9" r:id="rId12"/>
    <sheet name="สูงอายุ" sheetId="10" r:id="rId13"/>
    <sheet name="สูงอายุ-ชล" sheetId="11" r:id="rId14"/>
    <sheet name="ส.เด็ก" sheetId="12" r:id="rId15"/>
    <sheet name="สิรินธร" sheetId="13" r:id="rId16"/>
    <sheet name="ส.มะเร็ง" sheetId="14" r:id="rId17"/>
    <sheet name="ม.ชลบุรี" sheetId="15" r:id="rId18"/>
    <sheet name="ม.ลำปาง" sheetId="16" r:id="rId19"/>
    <sheet name="ม.สุราษฎร์" sheetId="17" r:id="rId20"/>
    <sheet name="ธัญบุรี" sheetId="42" r:id="rId21"/>
    <sheet name="ธัญญารักษ์" sheetId="18" r:id="rId22"/>
    <sheet name="ธญร.เชียงใหม่" sheetId="19" r:id="rId23"/>
    <sheet name="ธญร.แม่ฮ่องสอน" sheetId="20" r:id="rId24"/>
    <sheet name="ธญร.ขอนแก่น" sheetId="21" r:id="rId25"/>
    <sheet name="ธญร.สงขลา" sheetId="22" r:id="rId26"/>
    <sheet name="ธญร.ปัตตานี" sheetId="24" r:id="rId27"/>
    <sheet name="ธญร.อุดรธานี" sheetId="23" r:id="rId28"/>
    <sheet name="สล." sheetId="33" r:id="rId29"/>
    <sheet name="กองคลัง" sheetId="34" r:id="rId30"/>
    <sheet name="ส.วิจัย" sheetId="29" r:id="rId31"/>
    <sheet name="สบค." sheetId="32" r:id="rId32"/>
    <sheet name="สยพ." sheetId="27" r:id="rId33"/>
    <sheet name="ส.วิชาการ" sheetId="25" r:id="rId34"/>
    <sheet name="ส.ตรวจ" sheetId="31" r:id="rId35"/>
    <sheet name="ตรวจสอบ" sheetId="35" r:id="rId36"/>
    <sheet name="กพร." sheetId="37" r:id="rId37"/>
    <sheet name="ICT" sheetId="36" r:id="rId38"/>
    <sheet name="สกม." sheetId="28" r:id="rId39"/>
  </sheets>
  <externalReferences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________________ddd1">[1]Sheet2!$A$756:$A$764</definedName>
    <definedName name="_________________ddd10">[1]Sheet2!$B$829:$B$833</definedName>
    <definedName name="_________________ddd2">[1]Sheet2!$A$767:$A$813</definedName>
    <definedName name="_________________ddd3">[1]Sheet2!$A$817:$A$820</definedName>
    <definedName name="_________________ddd4">[2]Sheet2!$A$823:$A$826</definedName>
    <definedName name="_________________ddd5">[2]Sheet2!$A$829:$A$830</definedName>
    <definedName name="_________________ddd7">[1]Sheet2!$A$839:$A$864</definedName>
    <definedName name="_________________ddd8">[1]Sheet2!$B$817:$B$819</definedName>
    <definedName name="_________________ddd9">[1]Sheet2!$B$823:$B$826</definedName>
    <definedName name="________________ddd1">[1]Sheet2!$A$756:$A$764</definedName>
    <definedName name="________________ddd10">[1]Sheet2!$B$829:$B$833</definedName>
    <definedName name="________________ddd2">[1]Sheet2!$A$767:$A$813</definedName>
    <definedName name="________________ddd3">[1]Sheet2!$A$817:$A$820</definedName>
    <definedName name="________________ddd4">[2]Sheet2!$A$823:$A$826</definedName>
    <definedName name="________________ddd5">[2]Sheet2!$A$829:$A$830</definedName>
    <definedName name="________________ddd7">[1]Sheet2!$A$839:$A$864</definedName>
    <definedName name="________________ddd8">[1]Sheet2!$B$817:$B$819</definedName>
    <definedName name="________________ddd9">[1]Sheet2!$B$823:$B$826</definedName>
    <definedName name="_______________ddd1">[1]Sheet2!$A$756:$A$764</definedName>
    <definedName name="_______________ddd10">[1]Sheet2!$B$829:$B$833</definedName>
    <definedName name="_______________ddd2">[1]Sheet2!$A$767:$A$813</definedName>
    <definedName name="_______________ddd3">[1]Sheet2!$A$817:$A$820</definedName>
    <definedName name="_______________ddd4">[2]Sheet2!$A$823:$A$826</definedName>
    <definedName name="_______________ddd5">[2]Sheet2!$A$829:$A$830</definedName>
    <definedName name="_______________ddd7">[1]Sheet2!$A$839:$A$864</definedName>
    <definedName name="_______________ddd8">[1]Sheet2!$B$817:$B$819</definedName>
    <definedName name="_______________ddd9">[1]Sheet2!$B$823:$B$826</definedName>
    <definedName name="______________ddd1">[1]Sheet2!$A$756:$A$764</definedName>
    <definedName name="______________ddd10">[1]Sheet2!$B$829:$B$833</definedName>
    <definedName name="______________ddd2">[1]Sheet2!$A$767:$A$813</definedName>
    <definedName name="______________ddd3">[1]Sheet2!$A$817:$A$820</definedName>
    <definedName name="______________ddd4">[2]Sheet2!$A$823:$A$826</definedName>
    <definedName name="______________ddd5">[2]Sheet2!$A$829:$A$830</definedName>
    <definedName name="______________ddd7">[1]Sheet2!$A$839:$A$864</definedName>
    <definedName name="______________ddd8">[1]Sheet2!$B$817:$B$819</definedName>
    <definedName name="______________ddd9">[1]Sheet2!$B$823:$B$826</definedName>
    <definedName name="_____________ddd1">[1]Sheet2!$A$756:$A$764</definedName>
    <definedName name="_____________ddd10">[1]Sheet2!$B$829:$B$833</definedName>
    <definedName name="_____________ddd2">[1]Sheet2!$A$767:$A$813</definedName>
    <definedName name="_____________ddd3">[1]Sheet2!$A$817:$A$820</definedName>
    <definedName name="_____________ddd4">[2]Sheet2!$A$823:$A$826</definedName>
    <definedName name="_____________ddd5">[2]Sheet2!$A$829:$A$830</definedName>
    <definedName name="_____________ddd7">[1]Sheet2!$A$839:$A$864</definedName>
    <definedName name="_____________ddd8">[1]Sheet2!$B$817:$B$819</definedName>
    <definedName name="_____________ddd9">[1]Sheet2!$B$823:$B$826</definedName>
    <definedName name="____________ddd1">[1]Sheet2!$A$756:$A$764</definedName>
    <definedName name="____________ddd10">[1]Sheet2!$B$829:$B$833</definedName>
    <definedName name="____________ddd2">[1]Sheet2!$A$767:$A$813</definedName>
    <definedName name="____________ddd3">[1]Sheet2!$A$817:$A$820</definedName>
    <definedName name="____________ddd4">[2]Sheet2!$A$823:$A$826</definedName>
    <definedName name="____________ddd5">[2]Sheet2!$A$829:$A$830</definedName>
    <definedName name="____________ddd7">[1]Sheet2!$A$839:$A$864</definedName>
    <definedName name="____________ddd8">[1]Sheet2!$B$817:$B$819</definedName>
    <definedName name="____________ddd9">[1]Sheet2!$B$823:$B$826</definedName>
    <definedName name="___________ddd1">[1]Sheet2!$A$756:$A$764</definedName>
    <definedName name="___________ddd10">[1]Sheet2!$B$829:$B$833</definedName>
    <definedName name="___________ddd2">[1]Sheet2!$A$767:$A$813</definedName>
    <definedName name="___________ddd3">[1]Sheet2!$A$817:$A$820</definedName>
    <definedName name="___________ddd4">[2]Sheet2!$A$823:$A$826</definedName>
    <definedName name="___________ddd5">[2]Sheet2!$A$829:$A$830</definedName>
    <definedName name="___________ddd7">[1]Sheet2!$A$839:$A$864</definedName>
    <definedName name="___________ddd8">[1]Sheet2!$B$817:$B$819</definedName>
    <definedName name="___________ddd9">[1]Sheet2!$B$823:$B$826</definedName>
    <definedName name="__________ddd1">[1]Sheet2!$A$756:$A$764</definedName>
    <definedName name="__________ddd10">[1]Sheet2!$B$829:$B$833</definedName>
    <definedName name="__________ddd2">[1]Sheet2!$A$767:$A$813</definedName>
    <definedName name="__________ddd3">[1]Sheet2!$A$817:$A$820</definedName>
    <definedName name="__________ddd4">[2]Sheet2!$A$823:$A$826</definedName>
    <definedName name="__________ddd5">[2]Sheet2!$A$829:$A$830</definedName>
    <definedName name="__________ddd7">[1]Sheet2!$A$839:$A$864</definedName>
    <definedName name="__________ddd8">[1]Sheet2!$B$817:$B$819</definedName>
    <definedName name="__________ddd9">[1]Sheet2!$B$823:$B$826</definedName>
    <definedName name="_________ddd1">[1]Sheet2!$A$756:$A$764</definedName>
    <definedName name="_________ddd10">[1]Sheet2!$B$829:$B$833</definedName>
    <definedName name="_________ddd2">[1]Sheet2!$A$767:$A$813</definedName>
    <definedName name="_________ddd3">[1]Sheet2!$A$817:$A$820</definedName>
    <definedName name="_________ddd4">[2]Sheet2!$A$823:$A$826</definedName>
    <definedName name="_________ddd5">[2]Sheet2!$A$829:$A$830</definedName>
    <definedName name="_________ddd7">[1]Sheet2!$A$839:$A$864</definedName>
    <definedName name="_________ddd8">[1]Sheet2!$B$817:$B$819</definedName>
    <definedName name="_________ddd9">[1]Sheet2!$B$823:$B$826</definedName>
    <definedName name="________ddd1">[1]Sheet2!$A$756:$A$764</definedName>
    <definedName name="________ddd10">[1]Sheet2!$B$829:$B$833</definedName>
    <definedName name="________ddd2">[1]Sheet2!$A$767:$A$813</definedName>
    <definedName name="________ddd3">[1]Sheet2!$A$817:$A$820</definedName>
    <definedName name="________ddd4">[2]Sheet2!$A$823:$A$826</definedName>
    <definedName name="________ddd5">[2]Sheet2!$A$829:$A$830</definedName>
    <definedName name="________ddd7">[1]Sheet2!$A$839:$A$864</definedName>
    <definedName name="________ddd8">[1]Sheet2!$B$817:$B$819</definedName>
    <definedName name="________ddd9">[1]Sheet2!$B$823:$B$826</definedName>
    <definedName name="_______ddd1">[1]Sheet2!$A$756:$A$764</definedName>
    <definedName name="_______ddd10">[1]Sheet2!$B$829:$B$833</definedName>
    <definedName name="_______ddd2">[1]Sheet2!$A$767:$A$813</definedName>
    <definedName name="_______ddd3">[1]Sheet2!$A$817:$A$820</definedName>
    <definedName name="_______ddd4">[2]Sheet2!$A$823:$A$826</definedName>
    <definedName name="_______ddd5">[2]Sheet2!$A$829:$A$830</definedName>
    <definedName name="_______ddd7">[1]Sheet2!$A$839:$A$864</definedName>
    <definedName name="_______ddd8">[1]Sheet2!$B$817:$B$819</definedName>
    <definedName name="_______ddd9">[1]Sheet2!$B$823:$B$826</definedName>
    <definedName name="______ddd1">[1]Sheet2!$A$756:$A$764</definedName>
    <definedName name="______ddd10">[1]Sheet2!$B$829:$B$833</definedName>
    <definedName name="______ddd2">[1]Sheet2!$A$767:$A$813</definedName>
    <definedName name="______ddd3">[1]Sheet2!$A$817:$A$820</definedName>
    <definedName name="______ddd4">[2]Sheet2!$A$823:$A$826</definedName>
    <definedName name="______ddd5">[2]Sheet2!$A$829:$A$830</definedName>
    <definedName name="______ddd7">[1]Sheet2!$A$839:$A$864</definedName>
    <definedName name="______ddd8">[1]Sheet2!$B$817:$B$819</definedName>
    <definedName name="______ddd9">[1]Sheet2!$B$823:$B$826</definedName>
    <definedName name="_____ddd1">[1]Sheet2!$A$756:$A$764</definedName>
    <definedName name="_____ddd10">[1]Sheet2!$B$829:$B$833</definedName>
    <definedName name="_____ddd2">[1]Sheet2!$A$767:$A$813</definedName>
    <definedName name="_____ddd3">[1]Sheet2!$A$817:$A$820</definedName>
    <definedName name="_____ddd4">[2]Sheet2!$A$823:$A$826</definedName>
    <definedName name="_____ddd5">[2]Sheet2!$A$829:$A$830</definedName>
    <definedName name="_____ddd7">[1]Sheet2!$A$839:$A$864</definedName>
    <definedName name="_____ddd8">[1]Sheet2!$B$817:$B$819</definedName>
    <definedName name="_____ddd9">[1]Sheet2!$B$823:$B$826</definedName>
    <definedName name="____ddd1">[1]Sheet2!$A$756:$A$764</definedName>
    <definedName name="____ddd10">[1]Sheet2!$B$829:$B$833</definedName>
    <definedName name="____ddd2">[1]Sheet2!$A$767:$A$813</definedName>
    <definedName name="____ddd3">[1]Sheet2!$A$817:$A$820</definedName>
    <definedName name="____ddd4">[2]Sheet2!$A$823:$A$826</definedName>
    <definedName name="____ddd5">[2]Sheet2!$A$829:$A$830</definedName>
    <definedName name="____ddd7">[1]Sheet2!$A$839:$A$864</definedName>
    <definedName name="____ddd8">[1]Sheet2!$B$817:$B$819</definedName>
    <definedName name="____ddd9">[1]Sheet2!$B$823:$B$826</definedName>
    <definedName name="___ddd1">[1]Sheet2!$A$756:$A$764</definedName>
    <definedName name="___ddd10">[1]Sheet2!$B$829:$B$833</definedName>
    <definedName name="___ddd2">[1]Sheet2!$A$767:$A$813</definedName>
    <definedName name="___ddd3">[1]Sheet2!$A$817:$A$820</definedName>
    <definedName name="___ddd4">[2]Sheet2!$A$823:$A$826</definedName>
    <definedName name="___ddd5">[2]Sheet2!$A$829:$A$830</definedName>
    <definedName name="___ddd7">[1]Sheet2!$A$839:$A$864</definedName>
    <definedName name="___ddd8">[1]Sheet2!$B$817:$B$819</definedName>
    <definedName name="___ddd9">[1]Sheet2!$B$823:$B$826</definedName>
    <definedName name="__ddd1">[1]Sheet2!$A$756:$A$764</definedName>
    <definedName name="__ddd10">[1]Sheet2!$B$829:$B$833</definedName>
    <definedName name="__ddd11" localSheetId="9">#REF!</definedName>
    <definedName name="__ddd11" localSheetId="6">#REF!</definedName>
    <definedName name="__ddd11" localSheetId="20">#REF!</definedName>
    <definedName name="__ddd11" localSheetId="7">#REF!</definedName>
    <definedName name="__ddd11" localSheetId="5">#REF!</definedName>
    <definedName name="__ddd11" localSheetId="8">#REF!</definedName>
    <definedName name="__ddd11" localSheetId="3">#REF!</definedName>
    <definedName name="__ddd11" localSheetId="4">#REF!</definedName>
    <definedName name="__ddd11">#REF!</definedName>
    <definedName name="__ddd12" localSheetId="9">#REF!</definedName>
    <definedName name="__ddd12" localSheetId="6">#REF!</definedName>
    <definedName name="__ddd12" localSheetId="20">#REF!</definedName>
    <definedName name="__ddd12" localSheetId="7">#REF!</definedName>
    <definedName name="__ddd12" localSheetId="5">#REF!</definedName>
    <definedName name="__ddd12" localSheetId="8">#REF!</definedName>
    <definedName name="__ddd12" localSheetId="3">#REF!</definedName>
    <definedName name="__ddd12" localSheetId="4">#REF!</definedName>
    <definedName name="__ddd12">#REF!</definedName>
    <definedName name="__ddd15" localSheetId="9">#REF!</definedName>
    <definedName name="__ddd15" localSheetId="6">#REF!</definedName>
    <definedName name="__ddd15" localSheetId="20">#REF!</definedName>
    <definedName name="__ddd15" localSheetId="7">#REF!</definedName>
    <definedName name="__ddd15" localSheetId="5">#REF!</definedName>
    <definedName name="__ddd15" localSheetId="8">#REF!</definedName>
    <definedName name="__ddd15" localSheetId="3">#REF!</definedName>
    <definedName name="__ddd15" localSheetId="4">#REF!</definedName>
    <definedName name="__ddd15">#REF!</definedName>
    <definedName name="__ddd2">[1]Sheet2!$A$767:$A$813</definedName>
    <definedName name="__ddd22" localSheetId="9">#REF!</definedName>
    <definedName name="__ddd22" localSheetId="6">#REF!</definedName>
    <definedName name="__ddd22" localSheetId="20">#REF!</definedName>
    <definedName name="__ddd22" localSheetId="7">#REF!</definedName>
    <definedName name="__ddd22" localSheetId="5">#REF!</definedName>
    <definedName name="__ddd22" localSheetId="8">#REF!</definedName>
    <definedName name="__ddd22" localSheetId="3">#REF!</definedName>
    <definedName name="__ddd22" localSheetId="4">#REF!</definedName>
    <definedName name="__ddd22">#REF!</definedName>
    <definedName name="__ddd23" localSheetId="9">#REF!</definedName>
    <definedName name="__ddd23" localSheetId="6">#REF!</definedName>
    <definedName name="__ddd23" localSheetId="20">#REF!</definedName>
    <definedName name="__ddd23" localSheetId="7">#REF!</definedName>
    <definedName name="__ddd23" localSheetId="5">#REF!</definedName>
    <definedName name="__ddd23" localSheetId="8">#REF!</definedName>
    <definedName name="__ddd23" localSheetId="3">#REF!</definedName>
    <definedName name="__ddd23" localSheetId="4">#REF!</definedName>
    <definedName name="__ddd23">#REF!</definedName>
    <definedName name="__ddd3">[1]Sheet2!$A$817:$A$820</definedName>
    <definedName name="__ddd4">[2]Sheet2!$A$823:$A$826</definedName>
    <definedName name="__ddd5">[2]Sheet2!$A$829:$A$830</definedName>
    <definedName name="__ddd6" localSheetId="9">#REF!</definedName>
    <definedName name="__ddd6" localSheetId="6">#REF!</definedName>
    <definedName name="__ddd6" localSheetId="20">#REF!</definedName>
    <definedName name="__ddd6" localSheetId="7">#REF!</definedName>
    <definedName name="__ddd6" localSheetId="5">#REF!</definedName>
    <definedName name="__ddd6" localSheetId="8">#REF!</definedName>
    <definedName name="__ddd6" localSheetId="3">#REF!</definedName>
    <definedName name="__ddd6" localSheetId="4">#REF!</definedName>
    <definedName name="__ddd6">#REF!</definedName>
    <definedName name="__ddd7">[1]Sheet2!$A$839:$A$864</definedName>
    <definedName name="__ddd8">[1]Sheet2!$B$817:$B$819</definedName>
    <definedName name="__ddd9">[1]Sheet2!$B$823:$B$826</definedName>
    <definedName name="__xlnm.Print_Titles_1" localSheetId="9">#REF!</definedName>
    <definedName name="__xlnm.Print_Titles_1" localSheetId="6">#REF!</definedName>
    <definedName name="__xlnm.Print_Titles_1" localSheetId="20">#REF!</definedName>
    <definedName name="__xlnm.Print_Titles_1" localSheetId="7">#REF!</definedName>
    <definedName name="__xlnm.Print_Titles_1" localSheetId="5">#REF!</definedName>
    <definedName name="__xlnm.Print_Titles_1" localSheetId="8">#REF!</definedName>
    <definedName name="__xlnm.Print_Titles_1" localSheetId="3">#REF!</definedName>
    <definedName name="__xlnm.Print_Titles_1" localSheetId="4">#REF!</definedName>
    <definedName name="__xlnm.Print_Titles_1">#REF!</definedName>
    <definedName name="_15525" localSheetId="9">#REF!</definedName>
    <definedName name="_15525" localSheetId="6">#REF!</definedName>
    <definedName name="_15525" localSheetId="20">#REF!</definedName>
    <definedName name="_15525" localSheetId="7">#REF!</definedName>
    <definedName name="_15525" localSheetId="5">#REF!</definedName>
    <definedName name="_15525" localSheetId="8">#REF!</definedName>
    <definedName name="_15525" localSheetId="3">#REF!</definedName>
    <definedName name="_15525" localSheetId="4">#REF!</definedName>
    <definedName name="_15525">#REF!</definedName>
    <definedName name="_ddd1">[3]Sheet2!$A$756:$A$764</definedName>
    <definedName name="_ddd10">[3]Sheet2!$B$829:$B$833</definedName>
    <definedName name="_ddd11" localSheetId="9">#REF!</definedName>
    <definedName name="_ddd11" localSheetId="6">#REF!</definedName>
    <definedName name="_ddd11" localSheetId="20">#REF!</definedName>
    <definedName name="_ddd11" localSheetId="7">#REF!</definedName>
    <definedName name="_ddd11" localSheetId="5">#REF!</definedName>
    <definedName name="_ddd11" localSheetId="8">#REF!</definedName>
    <definedName name="_ddd11" localSheetId="3">#REF!</definedName>
    <definedName name="_ddd11" localSheetId="4">#REF!</definedName>
    <definedName name="_ddd11">#REF!</definedName>
    <definedName name="_ddd12" localSheetId="9">#REF!</definedName>
    <definedName name="_ddd12" localSheetId="6">#REF!</definedName>
    <definedName name="_ddd12" localSheetId="20">#REF!</definedName>
    <definedName name="_ddd12" localSheetId="7">#REF!</definedName>
    <definedName name="_ddd12" localSheetId="5">#REF!</definedName>
    <definedName name="_ddd12" localSheetId="8">#REF!</definedName>
    <definedName name="_ddd12" localSheetId="3">#REF!</definedName>
    <definedName name="_ddd12" localSheetId="4">#REF!</definedName>
    <definedName name="_ddd12">#REF!</definedName>
    <definedName name="_ddd15" localSheetId="9">#REF!</definedName>
    <definedName name="_ddd15" localSheetId="6">#REF!</definedName>
    <definedName name="_ddd15" localSheetId="20">#REF!</definedName>
    <definedName name="_ddd15" localSheetId="7">#REF!</definedName>
    <definedName name="_ddd15" localSheetId="5">#REF!</definedName>
    <definedName name="_ddd15" localSheetId="8">#REF!</definedName>
    <definedName name="_ddd15" localSheetId="3">#REF!</definedName>
    <definedName name="_ddd15" localSheetId="4">#REF!</definedName>
    <definedName name="_ddd15">#REF!</definedName>
    <definedName name="_ddd2">[3]Sheet2!$A$767:$A$813</definedName>
    <definedName name="_ddd22" localSheetId="9">#REF!</definedName>
    <definedName name="_ddd22" localSheetId="6">#REF!</definedName>
    <definedName name="_ddd22" localSheetId="20">#REF!</definedName>
    <definedName name="_ddd22" localSheetId="7">#REF!</definedName>
    <definedName name="_ddd22" localSheetId="5">#REF!</definedName>
    <definedName name="_ddd22" localSheetId="8">#REF!</definedName>
    <definedName name="_ddd22" localSheetId="3">#REF!</definedName>
    <definedName name="_ddd22" localSheetId="4">#REF!</definedName>
    <definedName name="_ddd22">#REF!</definedName>
    <definedName name="_ddd23" localSheetId="9">#REF!</definedName>
    <definedName name="_ddd23" localSheetId="6">#REF!</definedName>
    <definedName name="_ddd23" localSheetId="20">#REF!</definedName>
    <definedName name="_ddd23" localSheetId="7">#REF!</definedName>
    <definedName name="_ddd23" localSheetId="5">#REF!</definedName>
    <definedName name="_ddd23" localSheetId="8">#REF!</definedName>
    <definedName name="_ddd23" localSheetId="3">#REF!</definedName>
    <definedName name="_ddd23" localSheetId="4">#REF!</definedName>
    <definedName name="_ddd23">#REF!</definedName>
    <definedName name="_ddd3">[3]Sheet2!$A$817:$A$820</definedName>
    <definedName name="_ddd4">[4]Sheet2!$A$823:$A$826</definedName>
    <definedName name="_ddd5">[4]Sheet2!$A$829:$A$830</definedName>
    <definedName name="_ddd6" localSheetId="9">#REF!</definedName>
    <definedName name="_ddd6" localSheetId="6">#REF!</definedName>
    <definedName name="_ddd6" localSheetId="20">#REF!</definedName>
    <definedName name="_ddd6" localSheetId="7">#REF!</definedName>
    <definedName name="_ddd6" localSheetId="5">#REF!</definedName>
    <definedName name="_ddd6" localSheetId="8">#REF!</definedName>
    <definedName name="_ddd6" localSheetId="3">#REF!</definedName>
    <definedName name="_ddd6" localSheetId="4">#REF!</definedName>
    <definedName name="_ddd6">#REF!</definedName>
    <definedName name="_ddd7">[3]Sheet2!$A$839:$A$864</definedName>
    <definedName name="_ddd8">[3]Sheet2!$B$817:$B$819</definedName>
    <definedName name="_ddd9">[3]Sheet2!$B$823:$B$826</definedName>
    <definedName name="_end001" localSheetId="9">#REF!</definedName>
    <definedName name="_end001" localSheetId="6">#REF!</definedName>
    <definedName name="_end001" localSheetId="20">#REF!</definedName>
    <definedName name="_end001" localSheetId="7">#REF!</definedName>
    <definedName name="_end001" localSheetId="5">#REF!</definedName>
    <definedName name="_end001" localSheetId="8">#REF!</definedName>
    <definedName name="_end001" localSheetId="3">#REF!</definedName>
    <definedName name="_end001" localSheetId="4">#REF!</definedName>
    <definedName name="_end001">#REF!</definedName>
    <definedName name="_end01">[5]ปชส!$B$64</definedName>
    <definedName name="AAA" localSheetId="9">#REF!</definedName>
    <definedName name="AAA" localSheetId="6">#REF!</definedName>
    <definedName name="AAA" localSheetId="20">#REF!</definedName>
    <definedName name="AAA" localSheetId="7">#REF!</definedName>
    <definedName name="AAA" localSheetId="5">#REF!</definedName>
    <definedName name="AAA" localSheetId="8">#REF!</definedName>
    <definedName name="AAA" localSheetId="3">#REF!</definedName>
    <definedName name="AAA" localSheetId="4">#REF!</definedName>
    <definedName name="AAA">#REF!</definedName>
    <definedName name="AAA0">[5]ปชส!$B$62:$U$62</definedName>
    <definedName name="AAA00" localSheetId="9">#REF!</definedName>
    <definedName name="AAA00" localSheetId="6">#REF!</definedName>
    <definedName name="AAA00" localSheetId="20">#REF!</definedName>
    <definedName name="AAA00" localSheetId="7">#REF!</definedName>
    <definedName name="AAA00" localSheetId="5">#REF!</definedName>
    <definedName name="AAA00" localSheetId="8">#REF!</definedName>
    <definedName name="AAA00" localSheetId="3">#REF!</definedName>
    <definedName name="AAA00" localSheetId="4">#REF!</definedName>
    <definedName name="AAA00">#REF!</definedName>
    <definedName name="AAA000" localSheetId="9">#REF!</definedName>
    <definedName name="AAA000" localSheetId="6">#REF!</definedName>
    <definedName name="AAA000" localSheetId="20">#REF!</definedName>
    <definedName name="AAA000" localSheetId="7">#REF!</definedName>
    <definedName name="AAA000" localSheetId="5">#REF!</definedName>
    <definedName name="AAA000" localSheetId="8">#REF!</definedName>
    <definedName name="AAA000" localSheetId="3">#REF!</definedName>
    <definedName name="AAA000" localSheetId="4">#REF!</definedName>
    <definedName name="AAA000">#REF!</definedName>
    <definedName name="cccc" localSheetId="9">#REF!</definedName>
    <definedName name="cccc" localSheetId="6">#REF!</definedName>
    <definedName name="cccc" localSheetId="20">#REF!</definedName>
    <definedName name="cccc" localSheetId="7">#REF!</definedName>
    <definedName name="cccc" localSheetId="5">#REF!</definedName>
    <definedName name="cccc" localSheetId="8">#REF!</definedName>
    <definedName name="cccc" localSheetId="3">#REF!</definedName>
    <definedName name="cccc" localSheetId="4">#REF!</definedName>
    <definedName name="cccc">#REF!</definedName>
    <definedName name="dep" localSheetId="9">#REF!</definedName>
    <definedName name="dep" localSheetId="6">#REF!</definedName>
    <definedName name="dep" localSheetId="20">#REF!</definedName>
    <definedName name="dep" localSheetId="7">#REF!</definedName>
    <definedName name="dep" localSheetId="5">#REF!</definedName>
    <definedName name="dep" localSheetId="8">#REF!</definedName>
    <definedName name="dep" localSheetId="3">#REF!</definedName>
    <definedName name="dep" localSheetId="4">#REF!</definedName>
    <definedName name="dep">#REF!</definedName>
    <definedName name="drop1" localSheetId="9">#REF!</definedName>
    <definedName name="drop1" localSheetId="6">#REF!</definedName>
    <definedName name="drop1" localSheetId="20">#REF!</definedName>
    <definedName name="drop1" localSheetId="7">#REF!</definedName>
    <definedName name="drop1" localSheetId="5">#REF!</definedName>
    <definedName name="drop1" localSheetId="8">#REF!</definedName>
    <definedName name="drop1" localSheetId="3">#REF!</definedName>
    <definedName name="drop1" localSheetId="4">#REF!</definedName>
    <definedName name="drop1">#REF!</definedName>
    <definedName name="end" localSheetId="9">#REF!</definedName>
    <definedName name="end" localSheetId="6">#REF!</definedName>
    <definedName name="end" localSheetId="20">#REF!</definedName>
    <definedName name="end" localSheetId="7">#REF!</definedName>
    <definedName name="end" localSheetId="5">#REF!</definedName>
    <definedName name="end" localSheetId="8">#REF!</definedName>
    <definedName name="end" localSheetId="3">#REF!</definedName>
    <definedName name="end" localSheetId="4">#REF!</definedName>
    <definedName name="end">#REF!</definedName>
    <definedName name="END000" localSheetId="9">#REF!</definedName>
    <definedName name="END000" localSheetId="6">#REF!</definedName>
    <definedName name="END000" localSheetId="20">#REF!</definedName>
    <definedName name="END000" localSheetId="7">#REF!</definedName>
    <definedName name="END000" localSheetId="5">#REF!</definedName>
    <definedName name="END000" localSheetId="8">#REF!</definedName>
    <definedName name="END000" localSheetId="3">#REF!</definedName>
    <definedName name="END000" localSheetId="4">#REF!</definedName>
    <definedName name="END000">#REF!</definedName>
    <definedName name="fff" localSheetId="9">#REF!</definedName>
    <definedName name="fff" localSheetId="6">#REF!</definedName>
    <definedName name="fff" localSheetId="20">#REF!</definedName>
    <definedName name="fff" localSheetId="7">#REF!</definedName>
    <definedName name="fff" localSheetId="5">#REF!</definedName>
    <definedName name="fff" localSheetId="8">#REF!</definedName>
    <definedName name="fff" localSheetId="3">#REF!</definedName>
    <definedName name="fff" localSheetId="4">#REF!</definedName>
    <definedName name="fff">#REF!</definedName>
    <definedName name="iii" localSheetId="9">#REF!</definedName>
    <definedName name="iii" localSheetId="6">#REF!</definedName>
    <definedName name="iii" localSheetId="20">#REF!</definedName>
    <definedName name="iii" localSheetId="7">#REF!</definedName>
    <definedName name="iii" localSheetId="5">#REF!</definedName>
    <definedName name="iii" localSheetId="8">#REF!</definedName>
    <definedName name="iii" localSheetId="3">#REF!</definedName>
    <definedName name="iii" localSheetId="4">#REF!</definedName>
    <definedName name="iii">#REF!</definedName>
    <definedName name="MmExcelLinker_EBEA9AC1_2AEA_46B3_BFFC_98832F184FBD" localSheetId="9">[6]พันธกิจ!#REF!</definedName>
    <definedName name="MmExcelLinker_EBEA9AC1_2AEA_46B3_BFFC_98832F184FBD" localSheetId="6">[6]พันธกิจ!#REF!</definedName>
    <definedName name="MmExcelLinker_EBEA9AC1_2AEA_46B3_BFFC_98832F184FBD" localSheetId="20">[6]พันธกิจ!#REF!</definedName>
    <definedName name="MmExcelLinker_EBEA9AC1_2AEA_46B3_BFFC_98832F184FBD" localSheetId="7">[6]พันธกิจ!#REF!</definedName>
    <definedName name="MmExcelLinker_EBEA9AC1_2AEA_46B3_BFFC_98832F184FBD" localSheetId="5">[6]พันธกิจ!#REF!</definedName>
    <definedName name="MmExcelLinker_EBEA9AC1_2AEA_46B3_BFFC_98832F184FBD" localSheetId="8">[6]พันธกิจ!#REF!</definedName>
    <definedName name="MmExcelLinker_EBEA9AC1_2AEA_46B3_BFFC_98832F184FBD" localSheetId="3">[6]พันธกิจ!#REF!</definedName>
    <definedName name="MmExcelLinker_EBEA9AC1_2AEA_46B3_BFFC_98832F184FBD" localSheetId="4">[6]พันธกิจ!#REF!</definedName>
    <definedName name="MmExcelLinker_EBEA9AC1_2AEA_46B3_BFFC_98832F184FBD">[6]พันธกิจ!#REF!</definedName>
    <definedName name="nong" localSheetId="9">#REF!</definedName>
    <definedName name="nong" localSheetId="6">#REF!</definedName>
    <definedName name="nong" localSheetId="20">#REF!</definedName>
    <definedName name="nong" localSheetId="7">#REF!</definedName>
    <definedName name="nong" localSheetId="5">#REF!</definedName>
    <definedName name="nong" localSheetId="8">#REF!</definedName>
    <definedName name="nong" localSheetId="3">#REF!</definedName>
    <definedName name="nong" localSheetId="4">#REF!</definedName>
    <definedName name="nong">#REF!</definedName>
    <definedName name="_xlnm.Print_Titles" localSheetId="22">ธญร.เชียงใหม่!$5:$6</definedName>
    <definedName name="_xlnm.Print_Titles" localSheetId="21">ธัญญารักษ์!$5:$6</definedName>
    <definedName name="_xlnm.Print_Titles" localSheetId="1">เมตตา!$4:$5</definedName>
    <definedName name="_xlnm.Print_Titles" localSheetId="2">ราชวิถี!$1:$5</definedName>
    <definedName name="_xlnm.Print_Titles" localSheetId="14">ส.เด็ก!$4:$5</definedName>
    <definedName name="_xlnm.Print_Titles" localSheetId="16">ส.มะเร็ง!$4:$5</definedName>
    <definedName name="_xlnm.Print_Titles" localSheetId="33">ส.วิชาการ!$4:$5</definedName>
    <definedName name="rrrrr" localSheetId="9">#REF!</definedName>
    <definedName name="rrrrr" localSheetId="6">#REF!</definedName>
    <definedName name="rrrrr" localSheetId="20">#REF!</definedName>
    <definedName name="rrrrr" localSheetId="7">#REF!</definedName>
    <definedName name="rrrrr" localSheetId="5">#REF!</definedName>
    <definedName name="rrrrr" localSheetId="8">#REF!</definedName>
    <definedName name="rrrrr" localSheetId="3">#REF!</definedName>
    <definedName name="rrrrr" localSheetId="4">#REF!</definedName>
    <definedName name="rrrrr">#REF!</definedName>
    <definedName name="SAPBEXdnldView" hidden="1">"4DZ5B0YS6TF66GKETZJZD69TS"</definedName>
    <definedName name="SAPBEXsysID" hidden="1">"BWP"</definedName>
    <definedName name="vdep">[3]Sheet2!$A$500:$A$504</definedName>
    <definedName name="vhm1115525" localSheetId="9">#REF!</definedName>
    <definedName name="vhm1115525" localSheetId="6">#REF!</definedName>
    <definedName name="vhm1115525" localSheetId="20">#REF!</definedName>
    <definedName name="vhm1115525" localSheetId="7">#REF!</definedName>
    <definedName name="vhm1115525" localSheetId="5">#REF!</definedName>
    <definedName name="vhm1115525" localSheetId="8">#REF!</definedName>
    <definedName name="vhm1115525" localSheetId="3">#REF!</definedName>
    <definedName name="vhm1115525" localSheetId="4">#REF!</definedName>
    <definedName name="vhm1115525">#REF!</definedName>
    <definedName name="view" localSheetId="9">#REF!</definedName>
    <definedName name="view" localSheetId="6">#REF!</definedName>
    <definedName name="view" localSheetId="20">#REF!</definedName>
    <definedName name="view" localSheetId="7">#REF!</definedName>
    <definedName name="view" localSheetId="5">#REF!</definedName>
    <definedName name="view" localSheetId="8">#REF!</definedName>
    <definedName name="view" localSheetId="3">#REF!</definedName>
    <definedName name="view" localSheetId="4">#REF!</definedName>
    <definedName name="view">#REF!</definedName>
    <definedName name="vsprj" localSheetId="9">#REF!</definedName>
    <definedName name="vsprj" localSheetId="6">#REF!</definedName>
    <definedName name="vsprj" localSheetId="20">#REF!</definedName>
    <definedName name="vsprj" localSheetId="7">#REF!</definedName>
    <definedName name="vsprj" localSheetId="5">#REF!</definedName>
    <definedName name="vsprj" localSheetId="8">#REF!</definedName>
    <definedName name="vsprj" localSheetId="3">#REF!</definedName>
    <definedName name="vsprj" localSheetId="4">#REF!</definedName>
    <definedName name="vsprj">#REF!</definedName>
    <definedName name="vsprj0">[5]ปชส!$B$4988:$B$4997</definedName>
    <definedName name="vsprj00" localSheetId="9">#REF!</definedName>
    <definedName name="vsprj00" localSheetId="6">#REF!</definedName>
    <definedName name="vsprj00" localSheetId="20">#REF!</definedName>
    <definedName name="vsprj00" localSheetId="7">#REF!</definedName>
    <definedName name="vsprj00" localSheetId="5">#REF!</definedName>
    <definedName name="vsprj00" localSheetId="8">#REF!</definedName>
    <definedName name="vsprj00" localSheetId="3">#REF!</definedName>
    <definedName name="vsprj00" localSheetId="4">#REF!</definedName>
    <definedName name="vsprj00">#REF!</definedName>
    <definedName name="vsprj000" localSheetId="9">#REF!</definedName>
    <definedName name="vsprj000" localSheetId="6">#REF!</definedName>
    <definedName name="vsprj000" localSheetId="20">#REF!</definedName>
    <definedName name="vsprj000" localSheetId="7">#REF!</definedName>
    <definedName name="vsprj000" localSheetId="5">#REF!</definedName>
    <definedName name="vsprj000" localSheetId="8">#REF!</definedName>
    <definedName name="vsprj000" localSheetId="3">#REF!</definedName>
    <definedName name="vsprj000" localSheetId="4">#REF!</definedName>
    <definedName name="vsprj000">#REF!</definedName>
    <definedName name="ก">[7]Sheet2!$B$817:$B$819</definedName>
    <definedName name="กยน5" localSheetId="9">#REF!</definedName>
    <definedName name="กยน5" localSheetId="6">#REF!</definedName>
    <definedName name="กยน5" localSheetId="20">#REF!</definedName>
    <definedName name="กยน5" localSheetId="7">#REF!</definedName>
    <definedName name="กยน5" localSheetId="5">#REF!</definedName>
    <definedName name="กยน5" localSheetId="8">#REF!</definedName>
    <definedName name="กยน5" localSheetId="3">#REF!</definedName>
    <definedName name="กยน5" localSheetId="4">#REF!</definedName>
    <definedName name="กยน5">#REF!</definedName>
    <definedName name="ตปท.ปรับ" localSheetId="9">#REF!</definedName>
    <definedName name="ตปท.ปรับ" localSheetId="6">#REF!</definedName>
    <definedName name="ตปท.ปรับ" localSheetId="20">#REF!</definedName>
    <definedName name="ตปท.ปรับ" localSheetId="7">#REF!</definedName>
    <definedName name="ตปท.ปรับ" localSheetId="5">#REF!</definedName>
    <definedName name="ตปท.ปรับ" localSheetId="8">#REF!</definedName>
    <definedName name="ตปท.ปรับ" localSheetId="3">#REF!</definedName>
    <definedName name="ตปท.ปรับ" localSheetId="4">#REF!</definedName>
    <definedName name="ตปท.ปรับ">#REF!</definedName>
    <definedName name="ทำเนียบสถานบริการ" localSheetId="9">#REF!</definedName>
    <definedName name="ทำเนียบสถานบริการ" localSheetId="6">#REF!</definedName>
    <definedName name="ทำเนียบสถานบริการ" localSheetId="20">#REF!</definedName>
    <definedName name="ทำเนียบสถานบริการ" localSheetId="7">#REF!</definedName>
    <definedName name="ทำเนียบสถานบริการ" localSheetId="5">#REF!</definedName>
    <definedName name="ทำเนียบสถานบริการ" localSheetId="8">#REF!</definedName>
    <definedName name="ทำเนียบสถานบริการ" localSheetId="3">#REF!</definedName>
    <definedName name="ทำเนียบสถานบริการ" localSheetId="4">#REF!</definedName>
    <definedName name="ทำเนียบสถานบริการ">#REF!</definedName>
    <definedName name="ปดดเ12" localSheetId="9">#REF!</definedName>
    <definedName name="ปดดเ12" localSheetId="6">#REF!</definedName>
    <definedName name="ปดดเ12" localSheetId="20">#REF!</definedName>
    <definedName name="ปดดเ12" localSheetId="7">#REF!</definedName>
    <definedName name="ปดดเ12" localSheetId="5">#REF!</definedName>
    <definedName name="ปดดเ12" localSheetId="8">#REF!</definedName>
    <definedName name="ปดดเ12" localSheetId="3">#REF!</definedName>
    <definedName name="ปดดเ12" localSheetId="4">#REF!</definedName>
    <definedName name="ปดดเ12">#REF!</definedName>
    <definedName name="ปรับใหม่" localSheetId="9">#REF!</definedName>
    <definedName name="ปรับใหม่" localSheetId="6">#REF!</definedName>
    <definedName name="ปรับใหม่" localSheetId="20">#REF!</definedName>
    <definedName name="ปรับใหม่" localSheetId="7">#REF!</definedName>
    <definedName name="ปรับใหม่" localSheetId="5">#REF!</definedName>
    <definedName name="ปรับใหม่" localSheetId="8">#REF!</definedName>
    <definedName name="ปรับใหม่" localSheetId="3">#REF!</definedName>
    <definedName name="ปรับใหม่" localSheetId="4">#REF!</definedName>
    <definedName name="ปรับใหม่">#REF!</definedName>
    <definedName name="เพิ่มเติม" localSheetId="9">#REF!</definedName>
    <definedName name="เพิ่มเติม" localSheetId="6">#REF!</definedName>
    <definedName name="เพิ่มเติม" localSheetId="20">#REF!</definedName>
    <definedName name="เพิ่มเติม" localSheetId="7">#REF!</definedName>
    <definedName name="เพิ่มเติม" localSheetId="5">#REF!</definedName>
    <definedName name="เพิ่มเติม" localSheetId="8">#REF!</definedName>
    <definedName name="เพิ่มเติม" localSheetId="3">#REF!</definedName>
    <definedName name="เพิ่มเติม" localSheetId="4">#REF!</definedName>
    <definedName name="เพิ่มเติม">#REF!</definedName>
  </definedNames>
  <calcPr calcId="125725"/>
</workbook>
</file>

<file path=xl/calcChain.xml><?xml version="1.0" encoding="utf-8"?>
<calcChain xmlns="http://schemas.openxmlformats.org/spreadsheetml/2006/main">
  <c r="D9" i="43"/>
  <c r="D8" s="1"/>
  <c r="D7" s="1"/>
  <c r="D6" s="1"/>
  <c r="C9"/>
  <c r="C8"/>
  <c r="C7"/>
  <c r="C6"/>
  <c r="D33" i="38"/>
  <c r="C33"/>
  <c r="D35"/>
  <c r="C35"/>
  <c r="D37"/>
  <c r="C37"/>
  <c r="C15" i="3"/>
  <c r="D6" i="28"/>
  <c r="C6"/>
  <c r="D7"/>
  <c r="C7"/>
  <c r="D16"/>
  <c r="C16"/>
  <c r="D14"/>
  <c r="C14"/>
  <c r="D7" i="23"/>
  <c r="C7"/>
  <c r="D15"/>
  <c r="C15"/>
  <c r="C13" s="1"/>
  <c r="D13"/>
  <c r="D13" i="24"/>
  <c r="C13"/>
  <c r="D20"/>
  <c r="C20"/>
  <c r="D15"/>
  <c r="C15"/>
  <c r="D7" i="42"/>
  <c r="C7"/>
  <c r="D6"/>
  <c r="C6"/>
  <c r="C26" i="12"/>
  <c r="D6" i="11"/>
  <c r="C6"/>
  <c r="D17"/>
  <c r="C17"/>
  <c r="D25"/>
  <c r="C25"/>
  <c r="D14" i="10"/>
  <c r="C14"/>
  <c r="D16"/>
  <c r="C16"/>
  <c r="D13" i="8"/>
  <c r="C13"/>
  <c r="D15"/>
  <c r="C15"/>
  <c r="D18"/>
  <c r="C18"/>
  <c r="D6" i="5"/>
  <c r="C6"/>
  <c r="D11"/>
  <c r="C11"/>
  <c r="D13" i="3"/>
  <c r="D6" s="1"/>
  <c r="C13"/>
  <c r="C6" s="1"/>
  <c r="D15"/>
  <c r="D15" i="29"/>
  <c r="C15"/>
  <c r="D17"/>
  <c r="C17"/>
  <c r="D21"/>
  <c r="C21"/>
  <c r="C7"/>
  <c r="D7" i="22"/>
  <c r="C7"/>
  <c r="D14"/>
  <c r="C14"/>
  <c r="D7" i="20"/>
  <c r="C7"/>
  <c r="C7" i="21"/>
  <c r="D7"/>
  <c r="D13" i="20"/>
  <c r="C13"/>
  <c r="D7" i="19"/>
  <c r="C7"/>
  <c r="D14"/>
  <c r="C14"/>
  <c r="D6" i="16"/>
  <c r="C6"/>
  <c r="D24" i="18"/>
  <c r="C24"/>
  <c r="D14" i="16"/>
  <c r="C14"/>
  <c r="D6" i="14"/>
  <c r="C6"/>
  <c r="D19"/>
  <c r="C19"/>
  <c r="D26" i="12"/>
  <c r="D19" i="11"/>
  <c r="C19"/>
  <c r="D6" i="8"/>
  <c r="C6"/>
  <c r="D6" i="41"/>
  <c r="C6"/>
  <c r="D7"/>
  <c r="C7"/>
  <c r="D7" i="40"/>
  <c r="C7"/>
  <c r="D6"/>
  <c r="C6"/>
  <c r="C6" i="29" l="1"/>
  <c r="D11" i="25" l="1"/>
  <c r="C11"/>
  <c r="D10" i="24"/>
  <c r="C10"/>
  <c r="D9"/>
  <c r="C9"/>
  <c r="D8"/>
  <c r="C8"/>
  <c r="D7"/>
  <c r="C7"/>
  <c r="D10" i="22"/>
  <c r="C10"/>
  <c r="D9"/>
  <c r="C9"/>
  <c r="D8"/>
  <c r="C8"/>
  <c r="D10" i="21"/>
  <c r="C10"/>
  <c r="D9"/>
  <c r="C9"/>
  <c r="D8"/>
  <c r="C8"/>
  <c r="D10" i="20"/>
  <c r="C10"/>
  <c r="D9"/>
  <c r="C9"/>
  <c r="D8"/>
  <c r="C8"/>
  <c r="D10" i="19"/>
  <c r="C10"/>
  <c r="D9"/>
  <c r="C9"/>
  <c r="D8"/>
  <c r="C8"/>
  <c r="D18" i="18"/>
  <c r="C18"/>
  <c r="D15"/>
  <c r="C15"/>
  <c r="D10"/>
  <c r="C10"/>
  <c r="D9"/>
  <c r="C9"/>
  <c r="D8"/>
  <c r="C8"/>
  <c r="D7"/>
  <c r="C7"/>
  <c r="D15" i="13"/>
  <c r="C15"/>
  <c r="D14"/>
  <c r="C14"/>
  <c r="D12"/>
  <c r="C12"/>
  <c r="D11"/>
  <c r="C11"/>
  <c r="D9"/>
  <c r="C9"/>
  <c r="D8"/>
  <c r="C8"/>
  <c r="D7"/>
  <c r="C7"/>
  <c r="D6"/>
  <c r="C6"/>
  <c r="D22" i="12"/>
  <c r="C22"/>
  <c r="D21"/>
  <c r="C21"/>
  <c r="D19"/>
  <c r="C19"/>
  <c r="D18"/>
  <c r="C18"/>
  <c r="D16"/>
  <c r="C16"/>
  <c r="D15"/>
  <c r="C15"/>
  <c r="D9"/>
  <c r="C9"/>
  <c r="D8"/>
  <c r="C8"/>
  <c r="D7"/>
  <c r="C7"/>
  <c r="D6"/>
  <c r="C6"/>
  <c r="D15" i="11"/>
  <c r="C15"/>
  <c r="D14"/>
  <c r="C14"/>
  <c r="D12"/>
  <c r="C12"/>
  <c r="D11"/>
  <c r="C11"/>
  <c r="D9"/>
  <c r="C9"/>
  <c r="D8"/>
  <c r="C8"/>
  <c r="D7"/>
  <c r="C7"/>
  <c r="D9" i="10"/>
  <c r="C9"/>
  <c r="D8"/>
  <c r="C8"/>
  <c r="D7"/>
  <c r="C7"/>
  <c r="D6"/>
  <c r="C6"/>
  <c r="D9" i="9"/>
  <c r="C9"/>
  <c r="D8"/>
  <c r="C8"/>
  <c r="D7"/>
  <c r="C7"/>
  <c r="D6"/>
  <c r="C6"/>
  <c r="D9" i="6"/>
  <c r="C9"/>
  <c r="D8"/>
  <c r="C8"/>
  <c r="D7"/>
  <c r="C7"/>
  <c r="D6"/>
  <c r="C6"/>
  <c r="D9" i="7"/>
  <c r="C9"/>
  <c r="D8"/>
  <c r="C8"/>
  <c r="D7"/>
  <c r="C7"/>
  <c r="D6"/>
  <c r="C6"/>
  <c r="D11" i="8"/>
  <c r="C11"/>
  <c r="D9"/>
  <c r="C9"/>
  <c r="D8"/>
  <c r="C8"/>
  <c r="D7"/>
  <c r="C7"/>
  <c r="D29" i="38"/>
  <c r="C29"/>
  <c r="D28"/>
  <c r="C28"/>
  <c r="D23"/>
  <c r="C23"/>
  <c r="D22"/>
  <c r="C22"/>
  <c r="D12"/>
  <c r="C12"/>
  <c r="D9"/>
  <c r="C9"/>
  <c r="D8"/>
  <c r="C8"/>
  <c r="D7"/>
  <c r="C7"/>
  <c r="D6"/>
  <c r="C6"/>
  <c r="C9" i="3"/>
  <c r="C8" s="1"/>
  <c r="D9"/>
  <c r="D8" s="1"/>
  <c r="D17" i="1"/>
  <c r="C17"/>
  <c r="D16"/>
  <c r="C16"/>
  <c r="D14"/>
  <c r="C14"/>
  <c r="D13"/>
  <c r="C13"/>
  <c r="D11"/>
  <c r="C11"/>
  <c r="D9"/>
  <c r="C9"/>
  <c r="D8"/>
  <c r="C8"/>
  <c r="D7"/>
  <c r="C7"/>
  <c r="D6"/>
  <c r="C6"/>
  <c r="D9" i="2"/>
  <c r="C9"/>
  <c r="D8"/>
  <c r="C8"/>
  <c r="D7"/>
  <c r="C7"/>
  <c r="D6"/>
  <c r="C6"/>
  <c r="D9" i="5"/>
  <c r="C9"/>
  <c r="D8"/>
  <c r="C8"/>
  <c r="D7"/>
  <c r="C7"/>
  <c r="D12" i="33"/>
  <c r="C6" i="32"/>
  <c r="D19" i="25"/>
  <c r="C19"/>
  <c r="C6" i="27"/>
  <c r="D10" i="23"/>
  <c r="C10"/>
  <c r="D9"/>
  <c r="C9"/>
  <c r="D8"/>
  <c r="C8"/>
  <c r="D11" i="17"/>
  <c r="C11"/>
  <c r="D9"/>
  <c r="C9"/>
  <c r="D8"/>
  <c r="C8"/>
  <c r="D7"/>
  <c r="C7"/>
  <c r="D6"/>
  <c r="C6"/>
  <c r="D12" i="16"/>
  <c r="C12"/>
  <c r="D11"/>
  <c r="C11"/>
  <c r="D9"/>
  <c r="C9"/>
  <c r="D8"/>
  <c r="C8"/>
  <c r="D7"/>
  <c r="C7"/>
  <c r="D16" i="14"/>
  <c r="C16"/>
  <c r="D15"/>
  <c r="C15"/>
  <c r="D9"/>
  <c r="C9"/>
  <c r="D8"/>
  <c r="C8"/>
  <c r="D7"/>
  <c r="C7"/>
  <c r="D6" i="34" l="1"/>
  <c r="C6"/>
  <c r="D9" i="36"/>
  <c r="D6"/>
  <c r="C6"/>
  <c r="D6" i="37"/>
  <c r="C6"/>
  <c r="C6" i="35"/>
  <c r="D6"/>
  <c r="D6" i="33"/>
  <c r="C6"/>
  <c r="D6" i="32"/>
  <c r="D6" i="31"/>
  <c r="C6"/>
  <c r="D7" i="29"/>
  <c r="D6" s="1"/>
  <c r="D6" i="27"/>
  <c r="D17" i="25"/>
  <c r="C17"/>
  <c r="C16" s="1"/>
  <c r="D16"/>
  <c r="D9"/>
  <c r="D8" s="1"/>
  <c r="C9"/>
  <c r="C8" s="1"/>
  <c r="C6" s="1"/>
  <c r="D9" i="15"/>
  <c r="C9"/>
  <c r="D8"/>
  <c r="C8"/>
  <c r="D7"/>
  <c r="C7"/>
  <c r="D6"/>
  <c r="C6"/>
  <c r="C7" i="25" l="1"/>
  <c r="D6"/>
  <c r="D7"/>
</calcChain>
</file>

<file path=xl/sharedStrings.xml><?xml version="1.0" encoding="utf-8"?>
<sst xmlns="http://schemas.openxmlformats.org/spreadsheetml/2006/main" count="1044" uniqueCount="324">
  <si>
    <t xml:space="preserve">จัดสรรโครงการงบประมาณประจำปี พ.ศ. 2559  </t>
  </si>
  <si>
    <t xml:space="preserve">หน่วยงาน : โรงพยาบาลนพรัตนราชธานี </t>
  </si>
  <si>
    <t>ผลผลิต/โครงการ</t>
  </si>
  <si>
    <t>จำนวน</t>
  </si>
  <si>
    <t>งบประมาณ</t>
  </si>
  <si>
    <t>หมายเหตุ</t>
  </si>
  <si>
    <t>ยุทธฯ
กรม</t>
  </si>
  <si>
    <t>ชื่อ-สกุล
(ผู้รับผิดชอบโครงการ)</t>
  </si>
  <si>
    <t>โทร.(มือถือ)</t>
  </si>
  <si>
    <t>โทร.(สำนักงาน)</t>
  </si>
  <si>
    <t>E-mail</t>
  </si>
  <si>
    <t>โครงการ</t>
  </si>
  <si>
    <t>รวมทั้งสิ้น</t>
  </si>
  <si>
    <t>กิจกรรม : บูรณาการการพัฒนาด้านสุขภาพ</t>
  </si>
  <si>
    <t xml:space="preserve"> - ค่าใช้จ่ายโครงการบูรณาด้านการป้องกันและควบคุมโรค </t>
  </si>
  <si>
    <t xml:space="preserve">โครงการซ้อมแผนตอบโต้ภาวะฉุกเฉินด้านภัยสุขภาพ รังสีและสารเคมีระดับประเทศและความร่วมมือระหว่างประเทศ  </t>
  </si>
  <si>
    <t>บูรณาการ</t>
  </si>
  <si>
    <t xml:space="preserve"> - ค่าใช้จ่ายโครงการบูรณาการการบริหารจัดการขยะ
   และสิ่งแวดล้อม </t>
  </si>
  <si>
    <t xml:space="preserve">โครงการพัฒนาระบบการดูแลผู้ป่วยที่ได้รับผลกระทบจากมลพิษทางขยะ  </t>
  </si>
  <si>
    <t xml:space="preserve">กิจกรรม : พัฒนาเครือข่ายวิชาการการส่งต่อทุกระดับ </t>
  </si>
  <si>
    <t xml:space="preserve"> - ค่าใช้จ่ายในการพัฒนาเครือข่ายวิชาการ </t>
  </si>
  <si>
    <t>โครงการพัฒนาการจัดการสารเคมีแห่งชาติ</t>
  </si>
  <si>
    <t>บูรณาการสารเคมี</t>
  </si>
  <si>
    <t xml:space="preserve">กิจกรรม : พัฒนาบริการสุขภาพตามกลุ่มวัย </t>
  </si>
  <si>
    <t xml:space="preserve"> - ค่าใช้จ่ายโครงการการพัฒนาบริการสุขภาพตามกลุ่มว้ย</t>
  </si>
  <si>
    <t>โครงการพัฒนาแนวทางการวินิจฉัยโรคจากการทำงานโดยใช้เครื่องมือ Nine Step in Occupational Diseases Diagnosis (NSODD) (รพ.นพรัตนราชธานี)</t>
  </si>
  <si>
    <t xml:space="preserve">จัดสรรโครงการงบประมาณประจำปี พ.ศ. 2559 </t>
  </si>
  <si>
    <t xml:space="preserve">หน่วยงาน : โรงพยาบาลเมตตาประชารักษ์ (วัดไร่ขิง) </t>
  </si>
  <si>
    <t>ยุทธศาสตร์
กรม</t>
  </si>
  <si>
    <t>ผลผลิต : องค์ความรู้ด้านสุขภาพได้รับการศึกษา พัฒนา
           และถ่ายทอด</t>
  </si>
  <si>
    <t xml:space="preserve"> - ค่าใช้จ่ายโครงการบูรณาการด้านการพัฒนาระบบบริการ 
   ทุติยภูมิ และตติยภูมิ   </t>
  </si>
  <si>
    <t xml:space="preserve">โครงการพัฒนาแพทย์เวชปฏิบัติทั่วไปในการดูแลรักษาผู้ป่วยจักษุเบื้องต้น  </t>
  </si>
  <si>
    <t>SPจักษุ</t>
  </si>
  <si>
    <t xml:space="preserve">โครงการพัฒนาตัวชี้วัดเชิงผลลัพท์สำหรับservice plan สาขาจักษุ  </t>
  </si>
  <si>
    <t xml:space="preserve">โครงการดูแลสุขภาพตาผู้สูงอายุ ผู้พิการทางตาที่บ้าน  </t>
  </si>
  <si>
    <t>หน่วยงาน : โรงพยาบาลราชวิถี</t>
  </si>
  <si>
    <t xml:space="preserve"> รวมทั้งสิ้น</t>
  </si>
  <si>
    <t>ผลผลิต : องค์ความรู้ด้านสุขภาพได้รับการศึกษา พัฒนา
          และถ่ายทอด</t>
  </si>
  <si>
    <t xml:space="preserve"> </t>
  </si>
  <si>
    <t xml:space="preserve">  - ค่าใช้จ่ายบูรณาการแก้ไขปัญหาและพัฒนาจังหวัด
    ชายแดนใต้</t>
  </si>
  <si>
    <t>ด้านโรคมะเร็ง</t>
  </si>
  <si>
    <t xml:space="preserve">ด้านห้องคลอดคุณภาพ (โดยดำเนินการภายใต้ค่าใช้จ่ายโครงการพัฒนาบริการสุขภาพตามกลุ่มวัย </t>
  </si>
  <si>
    <t xml:space="preserve"> - ค่าใช้จ่ายโครงการบูรณาการด้านการพัฒนาระบบบริการ
   ทุติยภูมิ และตติยภูมิ   </t>
  </si>
  <si>
    <t>SPหัวใจหลอดเลือด</t>
  </si>
  <si>
    <t xml:space="preserve">โครงการการพัฒนาต้นแบบคลินิกโรคไม่ติดต่อและโรคไตเรื้อรัง สำหรับเขตบริการสุขภาพ   </t>
  </si>
  <si>
    <t>SPโรคไต</t>
  </si>
  <si>
    <t xml:space="preserve">โครงการอบรมเชิงปฏิบัติการการเพิ่มศักยภาพบุคคลากรผู้ปฏิบัติงานในคลินิกโรคไม่ติดต่อและโรคไตเรื้อรัง </t>
  </si>
  <si>
    <t xml:space="preserve">โครงการอบรมเชิงปฏิบัติการให้โภชนบำบัดแก่ผู้ป่วยโรคไตเรื้อรัง  </t>
  </si>
  <si>
    <t xml:space="preserve">โครงการอบรมเชิงปฏิบัติการเพื่อพัฒนาศักยภาพทีมรับบริจาคอวัยวะขั้นสูง (TPM course)  </t>
  </si>
  <si>
    <t xml:space="preserve">โครงการอบรมหลักสูตรการพยาบาลเฉพาะทางสาขาการพยาบาลเวชปฏิบัติการบำบัดทดแทนไต (การฟอกเลือดด้วยเครื่องไตเทียม)  </t>
  </si>
  <si>
    <t xml:space="preserve">โครงการพัฒนาศักยภาพบุคลากรศูนย์ฝึกอบรมหลักสูตรการพยาบาลเฉพาะทางสาขาการพยาบาลเวชปฏิบัติการบำบัดทดแทนไต (การฟอกเลือดด้วยเครื่องไตเทียม)  </t>
  </si>
  <si>
    <t xml:space="preserve">โครงการอบรมเชิงวิชาการเพิ่มพูนความรู้และสร้างเสริมทักษะการจัดการดูแลผู้ป่วยโรคเบาหวานที่ยากต่อการรักษา (Management of difficult cases of type 2DM patients) </t>
  </si>
  <si>
    <t>SP โรคไม่ติดต่อฯ
(เบาหวาน)</t>
  </si>
  <si>
    <t xml:space="preserve">โครงการพัฒนาระบบฐานข้อมูลโรคเบาหวานเข้าจอประสาทตา ระดับประเทศ  </t>
  </si>
  <si>
    <t xml:space="preserve"> - ค่าใช้จ่ายในการพัฒนาเครือข่ายวิชาการ</t>
  </si>
  <si>
    <t xml:space="preserve">โครงการเครือข่ายความร่วมมือทางการแพทย์ สู่ประชาชนในส่วนภูมิภาค เรื่อง"ยกระดับสุขภาพประชาชน โดยการผ่าตัดหมอนรองกระดูกสันหลังผ่านกล้อง" </t>
  </si>
  <si>
    <t>ด้านผ่าตัดทางกล้อง</t>
  </si>
  <si>
    <t>โครงการเครือข่ายความร่วมมือทางการแพทย์ สู่ประชาชนในส่วนภูมิภาค เรื่อง "ยกระดับสุขภาพสตรี โดยการผ่าตัดทางกล้อง"</t>
  </si>
  <si>
    <t xml:space="preserve">โครงการเครือข่ายความร่วมมือทางวิชาการแพทย์เฉพาะทางด้านโสต ศอ นาสิก เรื่อง "ยกระดับสุขภาพโรคทางหู และการได้ยินของ ประชาชน จังหวัดสตูล" ณ จังหวัดสตูล  </t>
  </si>
  <si>
    <t>โสต ศอ นาสิก</t>
  </si>
  <si>
    <t xml:space="preserve">โครงการยกระดับองค์ความรู้ด้านโรคจอประสาทตา เพื่อนประชาชนในส่วนภูมิภาค  </t>
  </si>
  <si>
    <t>เบาหวาน</t>
  </si>
  <si>
    <t>กิจกรรม : พัฒนาบริการสุขภาพตามกลุ่มวัย</t>
  </si>
  <si>
    <t xml:space="preserve"> - ค่าใช้จ่ายโครงการพัฒนาบริการสุขภาพตามกลุ่มวัย </t>
  </si>
  <si>
    <t xml:space="preserve">โครงการอบรมเชิงปฏิบัติการ การทำคลอดการใช้แบบฟอร์มและกราฟดูแลการคลอดสำหรับแพทย์ใช้ทุนและพยาบาลผดุงครรภ์   </t>
  </si>
  <si>
    <t>ใช้งบประมาณสำหรับชายแดนใต้จำนวน 270,700 บาท หรือตามความเหมาะสม</t>
  </si>
  <si>
    <t xml:space="preserve">โครงการการอบรมระยะสั้น เรื่อง “การใช้เสียงความถี่สูงในทางสูติ-นรีเวช” </t>
  </si>
  <si>
    <t xml:space="preserve">โครงการติดตามประเมินผลการคลอด ในเขตบริการสุขภาพ </t>
  </si>
  <si>
    <t>กิจกรรม : พัฒนาการรักษาระดับตติยภูมิและสูงกว่า</t>
  </si>
  <si>
    <t xml:space="preserve"> - ค่าใช้จ่ายในการแก้ไขปัญหาสุขภาพของประชาชนในพื้นที่</t>
  </si>
  <si>
    <t xml:space="preserve">โครงการตรวจคัดกรองเพื่อส่งเสริมสุขภาพพระภิกษุเนื่องในโอกาสที่สมเด็จพระนางเจ้าสิริกิติ์พระบรมราชินีนาถ เฉลิมพระชนมพรรษา ครบ 84 พรรษา ในปีพ.ศ. 2559 </t>
  </si>
  <si>
    <t xml:space="preserve">โครงการฟื้นฟูวิชาการพยาธิวิทยากายวิภาคแก่โรงพยาบาลเครือข่าย  </t>
  </si>
  <si>
    <t>หน่วยงาน : โรงพยาบาลสงฆ์</t>
  </si>
  <si>
    <t>ผลผลิต : องค์ความรู้ด้านสุขภาพได้รับการศึกษา 
พัฒนาและถ่ายทอด</t>
  </si>
  <si>
    <t xml:space="preserve"> - ค่าใช้จ่ายบูรณาการแก้ไขปัญหาและพัฒนา
   จังหวัดชายแดนใต้</t>
  </si>
  <si>
    <t xml:space="preserve">โครงการพัฒนาระบบบริการโรคหลอดเลือดสมอง 
</t>
  </si>
  <si>
    <t xml:space="preserve"> ด้านโรคหลอดเลือดสมอง</t>
  </si>
  <si>
    <t xml:space="preserve"> - ค่าใช้จ่ายโครงการบูรณาการด้านการพัฒนา
   ระบบบริการ ทุติยภูมิ และตติยภูมิ   </t>
  </si>
  <si>
    <t xml:space="preserve">โครงการพัฒนาบริการโรคหลอดเลือดสมองเพื่อลดอัตราตายของผู้สูงอายุ </t>
  </si>
  <si>
    <t>SP โรคหลอดเลือดสมอง</t>
  </si>
  <si>
    <t xml:space="preserve">หน่วยงาน : สถาบันประสาทวิทยา </t>
  </si>
  <si>
    <t xml:space="preserve">โครงการ วิกฤตโรคหัวใจปลอดภัยทั่วไป  </t>
  </si>
  <si>
    <t>หน่วยงาน : สถาบันโรคทรวงอก</t>
  </si>
  <si>
    <t>โครงการสร้างเครือข่ายด้านวิชาการและบริการผู้ป่วยโรคผิวหนัง ระดับเขตบริการสุขภาพในพื้นที่เขตบริการสุขภาพที่ 4</t>
  </si>
  <si>
    <t>หน่วยงาน : สถาบันโรคผิวหนัง</t>
  </si>
  <si>
    <t xml:space="preserve">โครงการพัฒนาศูนย์ความเป็นเลิศและเครือข่ายความร่วมมือด้านโรคผิวหนัง  </t>
  </si>
  <si>
    <t>หน่วยงาน :  โรงพยาบาลโรคผิวหนังเขตร้อนภาคใต้ จังหวัดตรัง</t>
  </si>
  <si>
    <t>โครงการพัฒนา Health Data Center  การคัดกรอง/ประเมิน
ผู้สูงอายุ</t>
  </si>
  <si>
    <t xml:space="preserve">โครงการพัฒนาเครือข่ายระบบการบริการสุขภาพผู้สูงอายุในสถานบริการสุขภาพ  </t>
  </si>
  <si>
    <t xml:space="preserve">โครงการดูแลผู้สูงอายุระยะยาวเฉพาะทาง  </t>
  </si>
  <si>
    <t>หน่วยงาน :  สถาบันเวชศาสตร์ผู้สูงอายุ</t>
  </si>
  <si>
    <t xml:space="preserve">หน่วยงาน :  โรงพยาบาลสมเด็จพระสังฆราชญาณสังวรเพื่อผู้สูงอายุ จ.ชลบุรี </t>
  </si>
  <si>
    <t xml:space="preserve">โครงการ บูรณาการยุทธศาสตร์ผู้สูงอายุในเขตบริการสุขภาพ กระทรวงสาธารณสุขที่ 6 </t>
  </si>
  <si>
    <t>SPสุขภาพองค์รวม
(ผู้สูงอายุ)</t>
  </si>
  <si>
    <t>โครงการ ออกหน่วยบริการดูแลสุขภาพในชุมชน โรงพยาบาลสมเด็จพระสังฆราชญาณสังวรเพื่อผู้สูงอายุจังหวัดชลบุรี</t>
  </si>
  <si>
    <t>หน่วยงาน :  สถาบันสุขภาพเด็กแห่งชาติมหาราชินี</t>
  </si>
  <si>
    <t xml:space="preserve">โครงการสร้างองค์ความรู้และการกู้ชีพทารกแรกเกิดและส่งต่อทารกแรกเกิดน้ำหนักน้อยหรือวิกฤติ  </t>
  </si>
  <si>
    <t>SPทารกแรกเกิด</t>
  </si>
  <si>
    <t xml:space="preserve">โครงการขยายและพัฒนาความร่วมมือศูนย์เครือข่ายการเรียนการสอนสำหรับเด็กป่วยในโรงพยาบาลด้วยเทคโนโลยีสารสนเทศอย่างต่อเนื่องและยั่งยืนตามแนวพระราชดำริ สมเด็จพระเทพรัตนราชสุดาฯ สยามบรมราชกุมารี </t>
  </si>
  <si>
    <t>โครงการพัฒนาเครือข่ายบริการและวิชาการด้าน Vojta Therapy ในการตรวจวินิจฉัยและฟื้นฟูเด็กพิการทางการเคลื่อนไหว</t>
  </si>
  <si>
    <t xml:space="preserve">โครงการจดทะเบียนความพิการแต่กำเนิดแห่งชาติ : การเข้าถึงบริการและการบริหารจัดการเชิงระบบ (National Birth Defects Registry : Access to Care and System Management) </t>
  </si>
  <si>
    <t xml:space="preserve">โครงการพัฒนาเครือข่ายด้านกระตุ้นพัฒนาการและพฤติกรรม </t>
  </si>
  <si>
    <t xml:space="preserve">โครงการฝึกอบรมบุคลากรปฏิบัติงานด้านพัฒนาการเด็ก </t>
  </si>
  <si>
    <t xml:space="preserve">โครงการพัฒนาเครือข่ายและระบบส่งต่อด้านการฟื้นฟูสมรรถภาพผู้บาดเจ็บจากอุบัติเหตุทางถนน  </t>
  </si>
  <si>
    <t>SPสุขภาพองค์รวม
(ผู้พิการ)</t>
  </si>
  <si>
    <t>โครงการพัฒนาเครือข่ายบริการและวิชาการด้าน Vojta Therapy ในการตรวจวินิจฉัยและฟื้นฟูคนพิการทางการเคลื่อนไหว (กิจกรรมการอบรมเชิงปฏิบัติการ ด้านการบำบัดรักษาผู้พิการ ผู้สูงอายุที่มีความพิการทางการเคลื่อนไหวด้วยเทคนิค Vojta หลักสูตร B และหลักสูตร C)</t>
  </si>
  <si>
    <t xml:space="preserve">โครงการส่งเสริมศักยภาพคนพิการขาขาดประจำปีงบประมาณ 2559 </t>
  </si>
  <si>
    <t xml:space="preserve">โครงการบูรณาการเพื่อพัฒนาเครือข่ายด้านการดูแลสุขภาพคนพิการ ปีงบประมาณ พ.ศ. 2559 </t>
  </si>
  <si>
    <t xml:space="preserve">โครงการอบรมเสริมสร้างศักยภาพผู้จัดการด้านการดูแลสุขภาพคนพิการ  </t>
  </si>
  <si>
    <t xml:space="preserve">โครงการพัฒนาระบบการบริการฟื้นฟูสมรรถภาพคนพิการโดยชุมชน (CBR)  </t>
  </si>
  <si>
    <t xml:space="preserve">โครงการอบรมเชิงปฏิบัติการเรื่องการจัดสิ่งอำนวยความสะดวกในสถานพยาบาลให้คนพิการและผู้สูงอายุเข้าถึงและใช้ประโยชน์ได้   </t>
  </si>
  <si>
    <t xml:space="preserve">โครงการอบรมหลักสูตรผู้ช่วยนักกายอุปกรณ์ (หลักสูตร 4 เดือน)  </t>
  </si>
  <si>
    <t xml:space="preserve"> - ค่าใช้จ่ายโครงการบูรณาการด้านการพัฒนาระบบบริการ ทุติยภูมิ และตติยภูมิ   </t>
  </si>
  <si>
    <t>หน่วยงาน :  สถาบันสิรินธรเพื่อการฟื้นฟูสมรรถภาพทางการแพทย์แห่งชาติ</t>
  </si>
  <si>
    <t xml:space="preserve">โครงการอบรมหลักสูตรการพยาบาลเฉพาะทาง สาขาการพยาบาลผู้ป่วยโรคมะเร็ง รุ่นที่ 18 (Program of Nursing Specialty in Oncology Nursing Course)  </t>
  </si>
  <si>
    <t>SPโรคมะเร็ง</t>
  </si>
  <si>
    <t xml:space="preserve">โครงการอบรมหลักสูตรเพิ่มพูนความรู้ Clinical Diagnosis on Cytology  in FNA, head and neck, thyroid and breast  </t>
  </si>
  <si>
    <t xml:space="preserve">SPโรคมะเร็ง
(หลักสูตร 15 วัน) </t>
  </si>
  <si>
    <t xml:space="preserve">SPโรคมะเร็ง
(7 หลักสูตร) </t>
  </si>
  <si>
    <t xml:space="preserve">โครงการนิเทศติดตามและประเมินผลการดำเนินงาน Service Plan ด้านโรคมะเร็ง </t>
  </si>
  <si>
    <t xml:space="preserve">โครงการรณรงค์ต่อต้านโรคมะเร็งแห่งชาติ </t>
  </si>
  <si>
    <t>หน่วยงาน :  สถาบันมะเร็งแห่งชาติ</t>
  </si>
  <si>
    <t xml:space="preserve">โครงการพัฒนาเครือข่ายบริการและวิชาการโรคมะเร็ง </t>
  </si>
  <si>
    <t>หน่วยงาน : โรงพยาบาลมะเร็งชลบุรี</t>
  </si>
  <si>
    <t xml:space="preserve">โครงการพัฒนาเครือข่ายวิชาการการจัดทำทะเบียนมะเร็ง และระบบรับ-ส่งต่อผู้ป่วยโรคมะเร็งในพื้นที่รับผิดชอบ 12 จังหวัดภาคเหนือ </t>
  </si>
  <si>
    <t>หน่วยงาน : โรงพยาบาลมะเร็งลำปาง</t>
  </si>
  <si>
    <t>ผลผลิต : องค์ความรู้ด้านสุขภาพได้รับการศึกษา พัฒนา
             และถ่ายทอด</t>
  </si>
  <si>
    <t xml:space="preserve"> - ค่าใช้จ่ายบูรณาการแก้ไขปัญหาและพัฒนาจังหวัดชายแดนใต้</t>
  </si>
  <si>
    <t xml:space="preserve">โครงการพัฒนาระบบการรับ - ส่งต่อผู้ป่วยโรคมะเร็งในภาคใต้   </t>
  </si>
  <si>
    <t xml:space="preserve">  - ค่าใช้จ่ายโครงการบูรณาการด้านการพัฒนาระบบบริการ
    ทุติยภูมิและตติยภูมิ   </t>
  </si>
  <si>
    <t xml:space="preserve">โครงการพัฒนาบุคลากรด้านการป้องกันและควบคุมโรคมะเร็งเต้านม  มะเร็งปอด  มะเร็งลำไส้  มะเร็งตับ  มะเร็งช่องปากในภาคใต้  </t>
  </si>
  <si>
    <t xml:space="preserve">หน่วยงาน : โรงพยาบาลมะเร็งสุราษฎร์ธานี </t>
  </si>
  <si>
    <t>ผลผลิต : ผู้เสพ ผู้ติดยา และสารเสพติดได้รับการบำบัด 
          รักษาและฟื้นฟูสมรรถภาพ</t>
  </si>
  <si>
    <t xml:space="preserve">กิจกรรม : พัฒนาและถ่ายทอดองค์ความรู้ด้านการ
            บำบัดรักษายาและสารเสพติด </t>
  </si>
  <si>
    <t xml:space="preserve">โครงการพัฒนาศักยภาพการบำบัดรักษาในชุมชนโดยศาสนสถาน (วัด/มัสยิด )เป็นศูนย์สงเคราะห์และฟื้นฟูผู้ติดยาเสพติดทั่วประเทศ </t>
  </si>
  <si>
    <t xml:space="preserve">โครงการพัฒนาต้นแบบในการป้องกันและแก้ไขปัญหายาเสพติด ในโรงเรียนและชุมชน </t>
  </si>
  <si>
    <t xml:space="preserve">โครงการ อนุญาต จัดตั้งและพัฒนาสถานพยาบาลตามพระราชบัญญัติยาเสพติดให้โทษ พ.ศ.2522  </t>
  </si>
  <si>
    <t xml:space="preserve">โครงการพัฒนาศักยภาพสถานบำบัดเพื่อรองรับแผนพัฒนาระบบริการด้านยาเสพติด สุรา บุหรี่  </t>
  </si>
  <si>
    <t xml:space="preserve">โครงการพัฒนาระบบบริการลดอันตรายแบบรอบด้าน </t>
  </si>
  <si>
    <t xml:space="preserve"> - ค่าใช้จ่ายในการสัมมนาและฝึกอบรม</t>
  </si>
  <si>
    <t xml:space="preserve">โครงการประชุมวิชาการยาเสพติดแห่งชาติ </t>
  </si>
  <si>
    <t xml:space="preserve">โครงการประชุมวิชาการพยาบาลยาเสพติดแห่งชาติ ครั้งที่ 7  </t>
  </si>
  <si>
    <t xml:space="preserve">โครงการฝึกอบรมหลักสูตรการพยาบาลเฉพาะทาง สาขาการพยาบาลผู้ใช้ยาและสารเสพติด รุ่นที่ 9 </t>
  </si>
  <si>
    <t xml:space="preserve">โครงการอบรม เวชศาสตร์ยาเสพติดสำหรับแพทย์ </t>
  </si>
  <si>
    <t xml:space="preserve">โครงการพัฒนาวิชาการเครือข่าย  </t>
  </si>
  <si>
    <t xml:space="preserve">แผนงาน : ป้องกัน ปราบปราม และบำบัดรักษาผู้ติดยาเสพติด </t>
  </si>
  <si>
    <t xml:space="preserve">หน่วยงาน : สถาบันบำบัดรักษาและฟื้นฟูยาเสพติดแห่งชาติบรมราชชนนี </t>
  </si>
  <si>
    <t>4</t>
  </si>
  <si>
    <t xml:space="preserve">โครงการพัฒนาวิชาการเครือข่าย   </t>
  </si>
  <si>
    <t xml:space="preserve">หน่วยงาน : โรงพยาบาลธัญญารักษ์เชียงใหม่ </t>
  </si>
  <si>
    <t xml:space="preserve">โครงการอบรม เวชศาสตร์ยาเสพติดสำหรับแพทย์  </t>
  </si>
  <si>
    <t xml:space="preserve">โครงการพัฒนาวิชาการเครือข่าย </t>
  </si>
  <si>
    <t xml:space="preserve">กิจกรรม : พัฒนาและถ่ายทอดองค์ความรู้ด้านการ
            บำบัดรักษายาและสารเสพติด  </t>
  </si>
  <si>
    <t>หน่วยงาน : โรงพยาบาลธัญญารักษ์แม่ฮ่องสอน</t>
  </si>
  <si>
    <t>หน่วยงาน : โรงพยาบาลธัญญารักษ์ขอนแก่น</t>
  </si>
  <si>
    <t>หน่วยงาน : โรงพยาบาลธัญญารักษ์สงขลา</t>
  </si>
  <si>
    <t>หน่วยงาน : โรงพยาบาลธัญญารักษ์ปัตตานี</t>
  </si>
  <si>
    <t>หน่วยงาน : โรงพยาบาลธัญญารักษ์อุดรธานี</t>
  </si>
  <si>
    <t xml:space="preserve">โครงการบูรณาการเพื่อพัฒนาศักยภาพด้านรักษาพยาบาลโรคอุบัติใหม่อุบัติซ้ำ </t>
  </si>
  <si>
    <t>โครงการบูรณาการเพื่อพัฒนาระบบบริการฉุกเฉินทางการแพทย์ในการเตรียมความพร้อมรองรับด้านการแพทย์ฉุกเฉินในภาวะปกติและภาวะภัยพิบัติ</t>
  </si>
  <si>
    <t>SPอุบัติเหตุ</t>
  </si>
  <si>
    <t xml:space="preserve">โครงการบูรณาการเพื่อพัฒนาระบบควบคุมป้องกันโรคติดเชื้อในโรงพยาบาล(Hospital Infection Control) </t>
  </si>
  <si>
    <t>หน่วยงาน : สำนักวิชาการแพทย์</t>
  </si>
  <si>
    <t>โครงการการประชุมวิชาการ การดูแลแบบประคับประคองแห่งชาติ ครั้งที่ 2 (2st National Palliative and Hospice Care Conference)</t>
  </si>
  <si>
    <t>Palliative Care</t>
  </si>
  <si>
    <t>โครงการอบรมบุคลากรการดูแลผู้ป่วยแบบประคับประคองระยะท้าย</t>
  </si>
  <si>
    <t>โครงการพัฒนารูปแบบการดูแลผู้ป่วยโรคเรื้อรัง กรมการแพทย์</t>
  </si>
  <si>
    <t xml:space="preserve">โครงการพัฒนาระบบการติดตามมาตรฐานทางการแพทย์ </t>
  </si>
  <si>
    <t xml:space="preserve">โครงการพัฒนาคุณภาพการรักษาทางการแพทย์(Quality of Medical Care Survey)  </t>
  </si>
  <si>
    <t>กิจกรรม :  พัฒนาการรักษาระดับตติยภูมิและสูงกว่า</t>
  </si>
  <si>
    <t>โครงการนโยบายการดำเนินงานกรมการแพทย์ พ.ศ. 2559</t>
  </si>
  <si>
    <t xml:space="preserve">โครงการสนับสนุนแผนงานและแผนงบประมาณเพื่อส่งเสริมหน่วยงานและผลักดันกรมการแพทย์สู่การเป็น Center Of Excellene </t>
  </si>
  <si>
    <t xml:space="preserve">โครงการนำยุทธศาสตร์สู่การปฏิบัติ   </t>
  </si>
  <si>
    <t xml:space="preserve">โครงการสนับสนุนการดำเนินงานส่งเสริมศักยภาพคนพิการขาขาด </t>
  </si>
  <si>
    <t xml:space="preserve">โครงการประเมินความพึงพอใจของผู้รับบริการและผู้มีส่วนได้ส่วนเสียกรมการแพทย์  </t>
  </si>
  <si>
    <t>ผลผลิต   :  องค์ความรู้ด้านสุขภาพได้รับการศึกษา  พัฒนาและถ่ายทอด</t>
  </si>
  <si>
    <t>หน่วยงาน : สำนักยุทธศาสตร์การแพทย์</t>
  </si>
  <si>
    <t>โครงการพัฒนาเครือข่ายกฎหมายการแพทย์และเชื่อมโยงกฎหมายการแพทย์</t>
  </si>
  <si>
    <t>โครงการนิเทศติดตามด้านกฎหมายการแพทย์และสาธารณสุข</t>
  </si>
  <si>
    <t>โครงการวิจัยและพัฒนาระบบกฎหมายการแพทย์และสาธารณสุข</t>
  </si>
  <si>
    <t>โครงการพัฒนาและถ่ายทอดข้อกฎหมายข้อเท็จจริงตามกฎหมายการแพทย์และสาธารณสุข</t>
  </si>
  <si>
    <t xml:space="preserve">หน่วยงาน : สำนักกฎหมายการแพทย์  </t>
  </si>
  <si>
    <t>โครงการพัฒนาศักยภาพบุคลากรด้านการประเมินเทคโนโลยีทางการแพทย์</t>
  </si>
  <si>
    <t>โครงการพัฒนาทักษะนักวิจัย กรมการแพทย์</t>
  </si>
  <si>
    <t xml:space="preserve">โครงการบริหารจัดการงานวิจัย กรมการแพทย์  </t>
  </si>
  <si>
    <t xml:space="preserve">โครงการคลินิกให้คำปรึกษาด้านการวิจัยและประเมินเทคโนโลยีทางการแพทย์  </t>
  </si>
  <si>
    <t>โครงการพัฒนาจริยธรรมการวิจัย</t>
  </si>
  <si>
    <t>หน่วยงาน : สถาบันวิจัยและประเมินเทคโนโลยีทางการแพทย์</t>
  </si>
  <si>
    <t xml:space="preserve">โครงการจัดการความรู้เพื่อสนับสนุนการตรวจราชการอย่างมืออาชีพ  </t>
  </si>
  <si>
    <t xml:space="preserve">โครงการศึกษาประสิทธิภาพของการตรวจราชการกรมการแพทย์  </t>
  </si>
  <si>
    <t xml:space="preserve">โครงการนิเทศ ติดตามและประเมินผลทางวิชาการปีงบประมาณ 2559 </t>
  </si>
  <si>
    <t xml:space="preserve">หน่วยงาน : สำนักตรวจราชการกรมการแพทย์   </t>
  </si>
  <si>
    <t xml:space="preserve">โครงการปฐมนิเทศข้าราชการใหม่ "หลักสูตรการเป็นข้าราชการที่ดี" สำหรับข้าราชการในสังกัดกรมการแพทย์ </t>
  </si>
  <si>
    <t xml:space="preserve">โครงการพัฒนาผู้บริหารระดับกลาง กรมการแพทย์ </t>
  </si>
  <si>
    <t xml:space="preserve">โครงการพัฒนาผู้บริหารระดับต้นกรมการแพทย์ </t>
  </si>
  <si>
    <t>โครงการพัฒนาสมรรถนะบุคลากรกรมการแพทย์ ประจำปี 2559 หลักสูตร "การพัฒนาสมรรถนะด้านการมุ่งผลสัมฤทธิ์และการบริการที่ดี"</t>
  </si>
  <si>
    <t>โครงการคัดเลือกข้าราชการพลเรือนดีเด่น ประจำปี 2558 ของกรมการแพทย์</t>
  </si>
  <si>
    <t>โครงการปัจฉิมนิเทศข้าราชการและลูกจ้างประจำ กรมการแพทย์</t>
  </si>
  <si>
    <t>หน่วยงาน :  สำนักบริหารทรัพยากรบุคคล</t>
  </si>
  <si>
    <t xml:space="preserve">โครงการอบรมเพื่อพัฒนาศักยภาพบุคลากรในการปฏิบัติตาม พ.ร.บ. ข้อมูลข่าวสารของราชการ พ.ศ. 2540 </t>
  </si>
  <si>
    <t xml:space="preserve">โครงการงานครบรอบ 74 ปี กรมการแพทย์  </t>
  </si>
  <si>
    <t xml:space="preserve">โครงการอบรมการป้องกันและระงับอัคคีภัยภายในอาคาร 
กรมการแพทย์  </t>
  </si>
  <si>
    <t xml:space="preserve">โครงการพัฒนาผู้ปฏิบัติงาน "การวิเคราะห์กลั่นกรองหนังสือราชการและเกษียณหนังสืออย่างมืออาชีพ"  </t>
  </si>
  <si>
    <t xml:space="preserve">โครงการจัดทำจุลสารเผยแพร่ "สารกรมการแพทย์" </t>
  </si>
  <si>
    <t xml:space="preserve">โครงการจัดพิมพ์หนังสือนามสงเคราะห์ส่วนราชการกรมการแพทย์ 
ปี 2559 </t>
  </si>
  <si>
    <t>หน่วยงาน : สำนักงานเลขานุการกรม</t>
  </si>
  <si>
    <t xml:space="preserve">โครงการฝึกอบรม การวิเคราะห์ต้นทุนต่อหน่วย (กลุ่มทั่วไป) 
กรมการแพทย์ </t>
  </si>
  <si>
    <t xml:space="preserve">โครงการประชุมเชิงปฏิบัติการการเสริมสร้างสมรรถนะด้านการเงินการคลังภาครัฐสำหรับเจ้าหน้าที่ผู้ปฏิบัติงานด้านการเงินและบัญชี  </t>
  </si>
  <si>
    <t xml:space="preserve">โครงการ "ถ่ายทอดองค์ความรู้ในการปฏิบัติงานด้านพัสดุอย่างมีประสิทธิภาพ"  </t>
  </si>
  <si>
    <t xml:space="preserve">โครงการติดตามการยกเลิกบัญชีเกณฑ์คงค้างด้วยมือตามแนวทางที่กรมการแพทย์กรมบัญชีกลางกำหนด ปีงบประมาณ 2559  </t>
  </si>
  <si>
    <t>หน่วยงาน : กองคลัง</t>
  </si>
  <si>
    <t xml:space="preserve">โครงการตรวจสอบภายในประจำปี 2559  </t>
  </si>
  <si>
    <t xml:space="preserve">โครงการตรวจสอบผลการดำเนินงานประจำปีงบประมาณ 
พ.ศ. 2559 </t>
  </si>
  <si>
    <t xml:space="preserve">โครงการตรวจสอบการปฏิบัติงานประจำปีงบประมาณ พ.ศ. 2559  </t>
  </si>
  <si>
    <t xml:space="preserve">โครงการตรวจสอบบริหารประจำปีงบประมาณ พ.ศ. 2559 </t>
  </si>
  <si>
    <t>หน่วยงาน : การตรวจสอบภายใน</t>
  </si>
  <si>
    <t xml:space="preserve">โครงการพัฒนาระบบราชการกรมการแพทย์ </t>
  </si>
  <si>
    <t xml:space="preserve">ให้จัดกิจกรรมร่วมกันระหว่างโครงการพัฒนาระบบราขการฯ กับ โครงการพัฒนาระบบบริหารจัดการองค์การสู่มาตรฐานสากล  </t>
  </si>
  <si>
    <t xml:space="preserve">โครงการพัฒนาคำรับรองการปฏิบัติราชการกรมการแพทย์ </t>
  </si>
  <si>
    <t xml:space="preserve">โครงการการพัฒนาคลังความรู้กรมการแพทย์ ปี 2559 </t>
  </si>
  <si>
    <r>
      <t xml:space="preserve">โครงการอบรมเชิงปฏิบัติการ การทำคลอดการใช้แบบฟอร์มและกราฟดูแลการคลอดสำหรับแพทย์ใช้ทุนและพยาบาลผดุงครรภ์   
</t>
    </r>
    <r>
      <rPr>
        <b/>
        <sz val="14"/>
        <rFont val="TH SarabunPSK"/>
        <family val="2"/>
      </rPr>
      <t>หมายเหตุ :</t>
    </r>
    <r>
      <rPr>
        <sz val="14"/>
        <rFont val="TH SarabunPSK"/>
        <family val="2"/>
      </rPr>
      <t xml:space="preserve"> ให้ รพ.ราชวิถีรายงานผลการดำเนินงานโครงการการทำคลอดฯ ในพื้นที่ภาคใต้ ให้ PMบูรณาการแก้ไขปัญหาและพัฒนาจังหวัดชายแดนใต้</t>
    </r>
  </si>
  <si>
    <t xml:space="preserve">โครงการอบรมพยาบาลเฉพาะทางสาขาการพยาบาลผู้ป่วยทารกแรกเกิดน้ำหนักตัวน้อยหรือวิกฤติ  </t>
  </si>
  <si>
    <t xml:space="preserve">โครงการนิเทศ ติดตาม ประเมินผลคุณภาพเครือข่ายสุขภาพทารกแรกเกิด </t>
  </si>
  <si>
    <t xml:space="preserve">โครงการอบรมเชิงปฏิบัติการเพื่อพัฒนาบุคลากรทางการแพทย์ด้านมะเร็งเต้านม ประกอบด้วย 7 หลักสูตร </t>
  </si>
  <si>
    <t xml:space="preserve">โครงการสนับสนุนเขตบริการลดระยะโรคมะเร็งเต้านมและปากมดลูก  </t>
  </si>
  <si>
    <t xml:space="preserve">โครงการแก้ไขปัญหาสุขภาพประชาชนโดยการตรวจคัดกรองโรคมะเร็งตับและมะเร็งลำไส้ฯ  </t>
  </si>
  <si>
    <t xml:space="preserve">โครงการประชุมเชิงปฏิบัติการและติดตามนิเทศเพื่อพัฒนาและรับรองคุณภาพสถานบำบัดฟื้นฟูผู้เสพ/ผู้ติดยาเสพติดทุกระบบทั่วประเทศ  </t>
  </si>
  <si>
    <t xml:space="preserve">โครงการประชุมประเมินผลการดำเนินงานกรมการแพทย์ปีงบประมาณ 2558 </t>
  </si>
  <si>
    <t>โครงการจัดทำข้อเสนอแนะเชิงนโยบายและจัดทำประชาพิจารณ์เกี่ยวกับกฎหมายการแพทย์และสาธารณสุข</t>
  </si>
  <si>
    <t>โครงการพัฒนาเครือข่ายงานวิจัยทางคลินิก พหุสถาบัน กรมการแพทย์ (Multi-site Clinical Research Center)</t>
  </si>
  <si>
    <t>งบกลาง</t>
  </si>
  <si>
    <t xml:space="preserve">โครงการพัฒนาผู้ปฏิบัติงานด้านทรัพยากรบุคคล </t>
  </si>
  <si>
    <t xml:space="preserve">โครงการสัมมนา "เลขานุการผู้บริหารกรมการแพทย์มุ่งสู่ AEC"  </t>
  </si>
  <si>
    <t xml:space="preserve"> - ค่าใช้จ่ายโครงการบูรณาการด้านการพัฒนาระบบบริการ 
   ทุติยภูมิ และตติยภูมิ</t>
  </si>
  <si>
    <t xml:space="preserve"> - ค่าใช้จ่ายโครงการการพัฒนาบริการสุขภาพตามกลุ่มวัย</t>
  </si>
  <si>
    <t xml:space="preserve">โครงการเครือข่ายความร่วมมือทางการแพทย์ด้านโรคหัวใจและหลอดเลือดสู่ประชาชนในส่วนภูมิภาค  </t>
  </si>
  <si>
    <t>โครงการพัฒนาเครือข่ายด้านความเป็นเลิศทางการแพทย์เฉพาะทางโรงพยาบาลราชวิถี“ยกระดับองค์ความรู้การรักษาผู้ป่วยมะเร็งศีรษะและคอ ณ โรงพยาบาลสตูล”</t>
  </si>
  <si>
    <t>SP หัวใจหลอดเลือด</t>
  </si>
  <si>
    <t xml:space="preserve">โครงการส่งเสริมสนับสนุนการบริการสุขภาพผู้สูงอายุโดยการตรวจคัดกรอง/ประเมิน และการส่งต่อและดูแลอย่างบูรณาการ เชื่อมโยงจากสถานพยาบาล สู่ชุมชนท้องถิ่น  
</t>
  </si>
  <si>
    <t>โครงการ พัฒนาเครือข่ายการดูแลโรคเรื้อรังในผู้สูงอายุ</t>
  </si>
  <si>
    <t>โครงการสร้างระบบคัดกรองโรคหัวใจพิการแต่กำเนิดที่รุนแรง/เสียชีวิตในทารกแรกเกิดเพื่อผลักดันพัฒนาการดูแลรักษาโรคหัวใจระดับประเทศ</t>
  </si>
  <si>
    <t>โครงการฟื้นฟูความรู้การดูแลทารกแรกเกิดก่อนกำหนดและน้ำหนักน้อยสำหรับแพทย์และกุมารแพทย์</t>
  </si>
  <si>
    <t>โครงการประสานความร่วมมือทางวิชาการแพทย์ด้านเวชศาสตร์ฉุกเฉินในพื้นที่จังหวัดชายแดนภาคใต้ ปีงบประมาณ 2559 : อบรมหลักสูตรการกู้ชีพขั้นสูงของไทย(TALS) สำหรับบุคลากร ER</t>
  </si>
  <si>
    <t>โครงการส่งเสริมคุณธรรม จริยธรรม ส่งเสริมคุณธรรม จริยธรรม และการป้องกัน ปราบปรามการทุจริต กรมการแพทย์ ประจำปีงบประมาณ 2559</t>
  </si>
  <si>
    <t>โครงการพัฒนาเครือข่ายระบบบริการสุขภาพในส่วนภูมิภาคปีงบประมาณ 2559</t>
  </si>
  <si>
    <t>การเปรียบเทียบวิธีการรักษาภาวะแคลเซียมต่ำหลังการผ่าตัดต่อมพาราไทรอยด์ใน ผู้ป่วยโรคไตวายเรื้อรังโดยการปรับขนาดวิตามินดีระหว่างการเริ่มขนาดสูงกับการ ค่อยๆ เพิ่มขนาด : การศึกษาแบบสุ่มพหุสถาบัน</t>
  </si>
  <si>
    <t>ผลผลิต : องค์ความรู้ด้านสุขภาพได้รับการศึกษาวิจัย</t>
  </si>
  <si>
    <t>กิจกรรม : ศึกษา วิจัย ประเมิน พัฒนา องค์ความรู้ด้านการแพทย์</t>
  </si>
  <si>
    <t>งบรายจ่ายอื่น : รายการค่าใช้จ่ายในการวิจัยและพัฒนา</t>
  </si>
  <si>
    <t>หน่วยงาน : โรงพยาเลิดสิน</t>
  </si>
  <si>
    <t>การศึกษาการนำคะแนน OSTA และ KKOS ไปใช้ในการคัดกรองหาผู้ป่วยกระดูกพรุนในเพศชาย</t>
  </si>
  <si>
    <t>วช.</t>
  </si>
  <si>
    <t>หน่วยงาน : โรงพยาบาลประสาทเชียงใหม่</t>
  </si>
  <si>
    <t>ความล่าช้าในการเข้ารับการรักษาโรคหลอดเลือดสมองระยะเฉียบพลันโรงพยาบาลประสาทเชียงใหม่</t>
  </si>
  <si>
    <t>โครงการศึกษาระบาดวิทยาโรคหลอดเลือดสมองในประเทศไทย : การศึกษาชนิดติดตามไปข้างหน้าระยะยาวในชุมชน</t>
  </si>
  <si>
    <t>โครงการทะเบียนผู้ป่วยโรคเนื้องอกสมองในเด็กและผู้ใหญ่ในโรงพยาบาล ระดับตติยภูมิ จำนวน 8 แห่งทั่วประเทศไทย ระยะที่ 2*</t>
  </si>
  <si>
    <t xml:space="preserve">การพัฒนาชุดแบบทดสอบระดับสมรรถภาพทางกายในการทำกิจวัตรประจำวันที่สัมพันธ์ต่อความเสี่ยงด้านความบกพร่องทางการเคลื่อนไหวสำหรับผู้สูงอายุไทย </t>
  </si>
  <si>
    <t>การพัฒนารูปแบบการดูแลแบบบูรณาการในผู้ป่วยโรคหลอดเลือดสมองระยะฟื้นฟู</t>
  </si>
  <si>
    <t>พัฒนารูปแบบการดูแลระยะยาวสำหรับผู้สูงอายุโรคหลอดเลือดสมองภายหลังจำหน่ายออกจากโรงพยาบาล</t>
  </si>
  <si>
    <t>การแสดงออกของยีน Metastasis suppressor; MTSS1 และ Protein methylation; SYMD2 ในผู้ป่วยมะเร็งเต้านม</t>
  </si>
  <si>
    <t xml:space="preserve"> 1) ความสัมพันธ์ของการแสดงออกของยีน Metastasis suppressor1 (MTSS1) ต่อพยาธิสภาพทางคลินิกของโรค และการตอบสนองการรักษาด้วยยาเคมีบำบัด 
ในผู้ป่วยมะเร็งเต้านม</t>
  </si>
  <si>
    <t xml:space="preserve"> 2) การใช้การแสดงออกของยีน SMYD2 เป็นตัวพยากรณ์โรคในผู้ป่วยมะเร็งเต้านมที่ได้รับการรักษาด้วยยาเคมีหลังการผ่าตัด  </t>
  </si>
  <si>
    <t>ประสิทธิภาพของสมุนไพรตำรับตรีผลาต่อระบบภูมิคุ้มกัน และกลไกการออกฤทธิ์ในสัตว์ทดลอง</t>
  </si>
  <si>
    <t>1) ผลของสมุนไพรตำรับตรีผลาต่อระบบภูมิคุ้มกันและกลไกการออกฤทธิ์ในหนูเม้าส์ที่มีสภาวะภูมิคุ้มกันปกติและในหนูเม้าส์ที่มีสภาวะภูมิคุ้มกันบกพร่อง</t>
  </si>
  <si>
    <t>2) ผลของสมุนไพรตำรับตรีผลาต่อระบบภูมิคุ้มกันในหนูเม้าส์ที่ได้รับการปลูกถ่ายเซลล์มะเร็ง</t>
  </si>
  <si>
    <t>ผลของสารสกัดขิงแคปซูลต่อการปรับเปลี่ยนระบบภูมิคุ้มกันในผู้ป่วยมะเร็งเต้านมก่อนและหลังการได้รับยาเคมีบำบัด</t>
  </si>
  <si>
    <t>การกลายพันธุ์ของยีน PIK3CA ที่ codon 542, 545 และ 1047 ในผู้ป่วยมะเร็งลำไส้ใหญ่ที่มารับการรักษาที่สถาบันมะเร็งแห่งชาติ</t>
  </si>
  <si>
    <t>การตรวจหาการเปลี่ยนแปลงของรูปร่าง ยีน และโปรตีนในเซลล์ต้นกำเนิดชนิด
มีเซนไคมอลจากไขกระดูกหลังจากได้รับสารก่อมะเร็ง AFB1</t>
  </si>
  <si>
    <r>
      <t>การเปรียบเทียบประสิทธิผลของสารสกัดมะระขี้นก ฟ้าทะลายโจร และส่วนผสมระหว่างสารสกัดทั้งสองชนิดต่อการแพร่กระจายของเซลล์มะเร็งปากมดลูก</t>
    </r>
    <r>
      <rPr>
        <b/>
        <sz val="16"/>
        <rFont val="TH SarabunPSK"/>
        <family val="2"/>
      </rPr>
      <t/>
    </r>
  </si>
  <si>
    <t>การรอดชีพจากโรคมะเร็งในภาคเหนือของประเทศไทย ปีพ.ศ.2546-2555: 
การวิเคราะห์ข้อมูลจากทะเบียนมะเร็งระดับประชากร</t>
  </si>
  <si>
    <t>คุณภาพชีวิตของผู้ป่วยโรคมะเร็งที่ได้รับการรักษาในโรงพยาบาลมะเร็งลำปาง</t>
  </si>
  <si>
    <t>การพัฒนาโปรแกรมการให้คำปรึกษาตามทฤษฎีเน้นทางเลือก(Solution Focused  Brief Therapy)  ในการวางแผนก่อนกลับบ้านของผู้ป่วยแอมเฟตามีนระยะฟื้นฟูสมรรถภาพ</t>
  </si>
  <si>
    <t>ผลของโปรแกรมบำบัดความคิดและพฤติกรรมต่อภาวะซึมเศร้าในผู้ป่วยแอมเฟตามีน</t>
  </si>
  <si>
    <t xml:space="preserve">ปัจจัยและความพร้อมของบุคลากรด้านยาเสพติดสังกัดกรมการแพทย์และทิศทางด้านการบำบัดรักษายาเสพติดของประเทศไทยเพื่อรองรับประชาคมเศรษฐกิจอาเซียน </t>
  </si>
  <si>
    <t>สถานการณ์การดูแลผู้ติดสุราที่มีโรคซึมเศร้า และประสิทธิผลของการให้การปรึกษาโดยการปรับความคิดและพฤติกรรมต่อภาวะซึมเศร้าในผู้ติดสุราที่เข้ารับการบำบัดรักษา ในโรงพยาบาลธัญญารักษ์เชียงใหม่</t>
  </si>
  <si>
    <t xml:space="preserve">1) ประสิทธิผลของการให้การปรึกษาโดยการปรับความคิดและพฤติกรรมต่อภาวะซึมเศร้าในผู้ติดสุราที่เข้ารับการบำบัดรักษาในโรงพยาบาลธัญญารักษ์เชียงใหม่ </t>
  </si>
  <si>
    <t>โรคบุคลิกภาพแปรปรวนและผลกระทบทางจิตสังคมในผู้ติดเมทแอมเฟตามีนที่เข้ารับการบำบัดรักษาในสถานพยาบาลเฉพาะทางด้านยาเสพติด : การศึกษาพหุสถาบัน</t>
  </si>
  <si>
    <t>1) ความชุกของโรคบุคลิกภาพแปรปรวนในผู้ติดสารเสพติดกลุ่มเมทแอมเฟตามีนที่เข้ารับการบำบัดรักษาในสถานพยาบาลเฉพาะทางด้านยาเสพติด</t>
  </si>
  <si>
    <t>2) การพัฒนารูปแบบการบำบัดทางจิตสังคม ในผู้ใช้สารเสพติดกลุ่มเมทแอมเฟตามีน ที่มีภาวะบุคลิกภาพแปรปรวนระยะบำบัดด้วยยา</t>
  </si>
  <si>
    <t>3) การเปลี่ยนแปลงภาวะสุขภาพจิตในผู้ติดสารเสพติดกลุ่มเมทแอมเฟตามีน ระหว่างเข้ารับการฟื้นฟูสมรรถภาพในรูปแบบชุมชนบำบัดโรงพยาบาลธัญญารักษ์แม่ฮ่องสอน</t>
  </si>
  <si>
    <t>ประสิทธิผลของกลุ่มการให้การปรึกษาตามแนวบำบัดปรับเปลี่ยนความคิดและพฤติกรรมที่มีต่อสุขภาพจิตและทัศนคติต่อยาบ้าของสมาชิกชุมชนบำบัดบ้านแสงตะวัน โรงพยาบาลธัญญารักษ์แม่ฮ่องสอน</t>
  </si>
  <si>
    <t>การศึกษาประสิทธิผลการบำบัดรักษาผู้ติดแอมเฟตามีนในจังหวัดสงขลา : ประเมินผลจากการตรวจแอมเฟตามีนในเส้นผม</t>
  </si>
  <si>
    <t>สุขภาพจิตของผู้ป่วยยาเสพติดตามเส้นทางการเลิกยา</t>
  </si>
  <si>
    <t>ศิลปะบำบัดต่อการจัดการอาการอยากยาของผู้ป่วยยาเสพติดในโรงพยาบาลธัญญารักษ์สงขลา</t>
  </si>
  <si>
    <t>ความเครียดและการเผชิญความเครียดของผู้ป่วยชายที่เข้ารับการบำบัดรักษายาเสพติดระยะฟื้นฟูสมรรถภาพโรงพยาบาลธัญญารักษ์สงขลา</t>
  </si>
  <si>
    <t>เหตุผลของการเสพยาเสพติดประเภทสี่คูณร้อยและยาบ้าหรือกัญชาในผู้ป่วยยาเสพติดที่เข้ารับการรักษาในโรงพยาบาลธัญญารักษ์สงขลาและปัตตานี</t>
  </si>
  <si>
    <t>ผลของกิจกรรมการอาชีวบำบัดต่อการจัดการตนเองของผู้ป่วยยาเสพติดในโรงพยาบาลธัญญารักษ์ปัตตานี</t>
  </si>
  <si>
    <t>บุคลิกภาพของพยาบาลที่ดูแลผู้ป่วยยาเสพติดตามการรับรู้ของพยาบาล ผู้บริหาร และผู้ป่วย  ใน 3 จังหวัดชายแดนใต้</t>
  </si>
  <si>
    <t>ผลของโปรแกรมปรับเปลี่ยนความคิดและพฤติกรรมต่อความพร้อมในการเปลี่ยนแปลงและความต้องการรักษาของผู้ป่วยยาเสพติดที่เข้ารับการบำบัดรักษา
ยาเสพติด โรงพยาบาลธัญญารักษ์ปัตตานี</t>
  </si>
  <si>
    <t>ปัจจัยที่มีอิทธิพลต่อความเหนื่อยหน่ายของพยาบาลที่ดูแลผู้ป่วยยาเสพติดในโรงพยาบาลธัญญารักษ์ปัตตานีและโรงพยาบาล เขตบริการสุขภาพที่ 12</t>
  </si>
  <si>
    <t>คลินิกทันตกรรมผู้สูงอายุที่เหมาะสมสำหรับประเทศไทย</t>
  </si>
  <si>
    <t>1) การพัฒนารูปแบบคลินิกทันตกรรมผู้สูงอายุที่เหมาะสมสำหรับประเทศไทย</t>
  </si>
  <si>
    <t>2) ประเมินความคุ้มค่าคลินิกทันตกรรมผู้สูงอายุที่เหมาะสมสำหรับประเทศไทย (ดำเนินการปีงบประมาณ พ.ศ. 2560)</t>
  </si>
  <si>
    <t>งบรายจ่ายอื่น : รายการค่าใช้จ่ายในการพัฒนาองค์ความรู้ด้านการแพทย์</t>
  </si>
  <si>
    <t>การพัฒนาระบบการจัดบริการคัดกรองและแก้ไขภาวะสายตาผิดปกติสำหรับเด็ก</t>
  </si>
  <si>
    <t>โครงการจัดทำและพัฒนาฐานข้อมูลงานวิจัยงานวิจัยประเมินเทคโนโลยีและงานพัฒนาเทคโนโลยีทางการแพทย์ ด้วยระบบสารสนเทศเพื่อการบริการ(ระยะที่ 1)</t>
  </si>
  <si>
    <t>โครงการประเมินเทคโนโลยีทางการแพทย์ที่สำคัญ</t>
  </si>
  <si>
    <t>โครงการสร้างนักวิจัย (ต้นกล้านักวิจัย)</t>
  </si>
  <si>
    <t>โครงการนำเสนอผลงานวิจัย กรมการแพทย์ ประจำปี 2559 (DMS research expo 2016)</t>
  </si>
  <si>
    <t>ไม่ วช.</t>
  </si>
  <si>
    <t>รายการค่าใช้จ่ายในการพัฒนาองค์ความรู้ด้านการแพทย์</t>
  </si>
  <si>
    <t>โครงการพัฒนาระบบฐานข้อมูลโรคเบาหวานเข้าจอประสาทตาระดับประเทศ</t>
  </si>
  <si>
    <t>รายการค่าใช้จ่ายในการวิจัยและพัฒนา</t>
  </si>
  <si>
    <t>โครงการจัดทำแนวทางเวชปฎิบัติการดูแลพระภิกษุสามเณร อาพาธระยะสุดท้าย</t>
  </si>
  <si>
    <t xml:space="preserve"> รายการค่าใช้จ่ายในการพัฒนาองค์ความรู้ด้านการแพทย์</t>
  </si>
  <si>
    <t>โครงการจัดทำแนวทางการรักษาโรคหลอดเลือดสมองตีบหรืออุดตันสำหรับแพทย์</t>
  </si>
  <si>
    <t>โครงการจัดทำแนวทางการฟื้นฟูสมรรถภาพผู้ป่วยโรคหลอดเลือดสมอง</t>
  </si>
  <si>
    <t xml:space="preserve">โครงการพัฒนารูปแบบบริการระยะยาวสำหรับกลุ่มผู้สูงอายุที่ต้องพึ่งพิงรวมทั้งกลุ่มผู้สูงอายุอื่นที่ต้องการความช่วยเหลือในชีวิตประจำวัน </t>
  </si>
  <si>
    <t>การพัฒนาภาพสัญลักษณ์ทางเภสัชกรรมบนฉลากยาโรคความดันโลหิตสูงในผู้สูงอายุไทย</t>
  </si>
  <si>
    <t>การพัฒนารูปแบบการปรับเปลี่ยนพฤติกรรมเพื่อป้องกันภาวะแทรกซ้อนในผู้สูงอายุโรคเรื้อรัง </t>
  </si>
  <si>
    <t>โครงการพัฒนารูปแบบบริการสุขภาพผู้สูงอายุแบบบูรณาการโรงพยาบาลสมเด็จพระสังฆราชญาณสังวรเพื่อผู้สูงอายุ จังหวัดชลบุรี</t>
  </si>
  <si>
    <t>โครงการจัดทำแนวทางเวชปฏิบัติและสื่อเผยแพร่การดูแลรักษาเด็กที่มีภาวะอ้วนในวัยเรียน</t>
  </si>
  <si>
    <t>หน่วยงาน : โรงพยาบาลมหาวชิราลงกรณ ธัญบุรี</t>
  </si>
  <si>
    <t>โครงการศึกษาระบาดวิทยาของโรคมะเร็งในจังหวัดปทุมธานีและจังหวัดนครนายก</t>
  </si>
  <si>
    <t>โครงการพัฒนาระบบสารสนเทศด้านยาเสพติดในเครือข่ายบริการสุขภาพเขต 12</t>
  </si>
  <si>
    <t>การพัฒนารูปแบบการดูแลผู้ป่วยสุราอย่างต่อเนื่อง โดยมีส่วนร่วมของครอบครัว และชุมชน</t>
  </si>
  <si>
    <t>โครงการพัฒนาระบบข้อมูลกฎหมายการแพทย์เพื่อเสริมสัมพันธภาพที่ดีในระบบ</t>
  </si>
  <si>
    <t>ค่าใช้จ่ายในการแก้ไขปัญหาสุขภาพของประชาชนในพื้นที่</t>
  </si>
  <si>
    <t>หน่วยงาน : สถาบันทันตกรรม</t>
  </si>
  <si>
    <t>โครงการการพัฒนาระบบรากฟันเทียมข้าวอร่อย</t>
  </si>
  <si>
    <t>งบเงินอุดหนุน</t>
  </si>
  <si>
    <t>หน่วยงาน : สถาบันพยาธิวิทยา</t>
  </si>
  <si>
    <t>หน่วยงาน : กลุ่มพัฒนาระบบบริหาร</t>
  </si>
  <si>
    <t>หน่วยงาน : สำนักสารสนเทศการแพทย์</t>
  </si>
</sst>
</file>

<file path=xl/styles.xml><?xml version="1.0" encoding="utf-8"?>
<styleSheet xmlns="http://schemas.openxmlformats.org/spreadsheetml/2006/main">
  <numFmts count="20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&quot;$&quot;#,##0_);[Red]\(&quot;$&quot;#,##0\)"/>
    <numFmt numFmtId="188" formatCode="_(* #,##0.00_);_(* \(#,##0.00\);_(* &quot;-&quot;??_);_(@_)"/>
    <numFmt numFmtId="189" formatCode="_(* #,##0_);_(* \(#,##0\);_(* &quot;-&quot;??_);_(@_)"/>
    <numFmt numFmtId="190" formatCode="_-* #,##0_-;\-* #,##0_-;_-* &quot;-&quot;??_-;_-@_-"/>
    <numFmt numFmtId="191" formatCode="#,##0;\(#,##0\)"/>
    <numFmt numFmtId="192" formatCode="\$#,##0.00;\(\$#,##0.00\)"/>
    <numFmt numFmtId="193" formatCode="\$#,##0;\(\$#,##0\)"/>
    <numFmt numFmtId="194" formatCode="_-&quot;S&quot;\ * #,##0_-;\-&quot;S&quot;\ * #,##0_-;_-&quot;S&quot;\ * &quot;-&quot;_-;_-@_-"/>
    <numFmt numFmtId="195" formatCode="#,##0;[Red]\(#,##0\)"/>
    <numFmt numFmtId="196" formatCode="&quot;ฃ&quot;#,##0.00;\-&quot;ฃ&quot;#,##0.00"/>
    <numFmt numFmtId="197" formatCode="_-* #,##0_-;\-* #,##0_-;_-* \-??_-;_-@_-"/>
    <numFmt numFmtId="198" formatCode="[$-101041E]d\ mmm\ yy;@"/>
    <numFmt numFmtId="199" formatCode="d\ mmm\ yy;@"/>
    <numFmt numFmtId="200" formatCode="_-* #,##0.00_-;\-* #,##0.00_-;_-* \-??_-;_-@_-"/>
    <numFmt numFmtId="201" formatCode="_(* #,##0.00_);_(* \(#,##0.00\);_(* \-??_);_(@_)"/>
    <numFmt numFmtId="202" formatCode="&quot; &quot;#,##0;\-&quot; &quot;#,##0"/>
    <numFmt numFmtId="203" formatCode="\t&quot; &quot;#,##0_);[Red]\(\t&quot; &quot;#,##0\)"/>
    <numFmt numFmtId="204" formatCode="_-* #,##0.0_-;\-* #,##0.0_-;_-* &quot;-&quot;??_-;_-@_-"/>
  </numFmts>
  <fonts count="81">
    <font>
      <sz val="11"/>
      <color theme="1"/>
      <name val="Tahoma"/>
      <family val="2"/>
      <charset val="222"/>
      <scheme val="minor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indexed="8"/>
      <name val="Calibri"/>
      <family val="2"/>
      <charset val="222"/>
    </font>
    <font>
      <b/>
      <sz val="16"/>
      <name val="TH SarabunPSK"/>
      <family val="2"/>
    </font>
    <font>
      <b/>
      <sz val="12"/>
      <color indexed="8"/>
      <name val="TH SarabunPSK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  <font>
      <sz val="11"/>
      <color theme="1"/>
      <name val="Calibri"/>
      <family val="2"/>
      <charset val="222"/>
    </font>
    <font>
      <sz val="16"/>
      <name val="TH SarabunPSK"/>
      <family val="2"/>
    </font>
    <font>
      <sz val="14"/>
      <name val="Cordia New"/>
      <family val="2"/>
    </font>
    <font>
      <b/>
      <sz val="18"/>
      <name val="TH SarabunPSK"/>
      <family val="2"/>
    </font>
    <font>
      <sz val="11"/>
      <color indexed="8"/>
      <name val="Calibri"/>
      <family val="2"/>
    </font>
    <font>
      <sz val="11"/>
      <color indexed="9"/>
      <name val="Calibri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Calibri"/>
      <family val="2"/>
      <charset val="222"/>
    </font>
    <font>
      <b/>
      <sz val="11"/>
      <color indexed="52"/>
      <name val="Calibri"/>
      <family val="2"/>
      <charset val="222"/>
    </font>
    <font>
      <b/>
      <sz val="10"/>
      <name val="Helv"/>
    </font>
    <font>
      <b/>
      <sz val="11"/>
      <color indexed="9"/>
      <name val="Calibri"/>
      <family val="2"/>
      <charset val="222"/>
    </font>
    <font>
      <sz val="10"/>
      <name val="Arial"/>
      <family val="2"/>
    </font>
    <font>
      <sz val="14"/>
      <name val="TH SarabunIT๙"/>
      <family val="2"/>
    </font>
    <font>
      <sz val="10"/>
      <name val="Times New Roman"/>
      <family val="1"/>
    </font>
    <font>
      <sz val="10"/>
      <name val="MS Sans Serif"/>
      <family val="2"/>
      <charset val="222"/>
    </font>
    <font>
      <i/>
      <sz val="11"/>
      <color indexed="23"/>
      <name val="Calibri"/>
      <family val="2"/>
      <charset val="222"/>
    </font>
    <font>
      <sz val="11"/>
      <color indexed="17"/>
      <name val="Calibri"/>
      <family val="2"/>
      <charset val="22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  <charset val="222"/>
    </font>
    <font>
      <b/>
      <sz val="15"/>
      <color indexed="56"/>
      <name val="Calibri"/>
      <family val="2"/>
      <charset val="222"/>
    </font>
    <font>
      <b/>
      <sz val="13"/>
      <color indexed="56"/>
      <name val="Calibri"/>
      <family val="2"/>
      <charset val="222"/>
    </font>
    <font>
      <b/>
      <sz val="11"/>
      <color indexed="56"/>
      <name val="Calibri"/>
      <family val="2"/>
      <charset val="222"/>
    </font>
    <font>
      <sz val="11"/>
      <color indexed="62"/>
      <name val="Calibri"/>
      <family val="2"/>
      <charset val="222"/>
    </font>
    <font>
      <sz val="11"/>
      <color indexed="52"/>
      <name val="Calibri"/>
      <family val="2"/>
      <charset val="222"/>
    </font>
    <font>
      <b/>
      <sz val="11"/>
      <name val="Helv"/>
    </font>
    <font>
      <sz val="14"/>
      <name val="CordiaUPC"/>
      <family val="2"/>
      <charset val="222"/>
    </font>
    <font>
      <sz val="11"/>
      <color indexed="60"/>
      <name val="Calibri"/>
      <family val="2"/>
      <charset val="222"/>
    </font>
    <font>
      <sz val="10"/>
      <name val="Arial"/>
      <family val="2"/>
      <charset val="1"/>
    </font>
    <font>
      <sz val="10"/>
      <name val="Arial"/>
      <family val="2"/>
      <charset val="222"/>
    </font>
    <font>
      <sz val="14"/>
      <name val="AngsanaUPC"/>
      <family val="1"/>
    </font>
    <font>
      <b/>
      <sz val="11"/>
      <color indexed="63"/>
      <name val="Calibri"/>
      <family val="2"/>
      <charset val="222"/>
    </font>
    <font>
      <b/>
      <sz val="18"/>
      <color indexed="56"/>
      <name val="Cambria"/>
      <family val="2"/>
      <charset val="222"/>
    </font>
    <font>
      <b/>
      <sz val="11"/>
      <color indexed="8"/>
      <name val="Calibri"/>
      <family val="2"/>
      <charset val="222"/>
    </font>
    <font>
      <sz val="11"/>
      <color indexed="10"/>
      <name val="Calibri"/>
      <family val="2"/>
      <charset val="222"/>
    </font>
    <font>
      <sz val="16"/>
      <color indexed="8"/>
      <name val="Tahoma"/>
      <family val="2"/>
      <charset val="222"/>
    </font>
    <font>
      <sz val="14"/>
      <name val="Cordia New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6"/>
      <name val="Cordia New"/>
      <family val="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2"/>
      <name val="นูลมรผ"/>
      <charset val="129"/>
    </font>
    <font>
      <sz val="14"/>
      <name val="Cordia New"/>
      <family val="2"/>
      <charset val="1"/>
    </font>
    <font>
      <sz val="14"/>
      <color indexed="8"/>
      <name val="TH SarabunPSK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2"/>
      <name val="นูลมรผ"/>
      <charset val="222"/>
    </font>
    <font>
      <sz val="12"/>
      <name val="Times New Roman"/>
      <family val="1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b/>
      <sz val="14"/>
      <color indexed="8"/>
      <name val="TH SarabunPSK"/>
      <family val="2"/>
    </font>
    <font>
      <sz val="14"/>
      <color theme="1"/>
      <name val="Tahoma"/>
      <family val="2"/>
      <charset val="222"/>
      <scheme val="minor"/>
    </font>
    <font>
      <sz val="18"/>
      <color indexed="8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6"/>
      <color indexed="10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indexed="10"/>
      <name val="TH SarabunPSK"/>
      <family val="2"/>
    </font>
  </fonts>
  <fills count="3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107">
    <xf numFmtId="0" fontId="0" fillId="0" borderId="0"/>
    <xf numFmtId="43" fontId="7" fillId="0" borderId="0" applyFont="0" applyFill="0" applyBorder="0" applyAlignment="0" applyProtection="0"/>
    <xf numFmtId="0" fontId="4" fillId="0" borderId="0"/>
    <xf numFmtId="0" fontId="8" fillId="0" borderId="0"/>
    <xf numFmtId="0" fontId="9" fillId="0" borderId="0"/>
    <xf numFmtId="43" fontId="1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9" fontId="8" fillId="0" borderId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4" borderId="0" applyNumberFormat="0" applyBorder="0" applyAlignment="0" applyProtection="0"/>
    <xf numFmtId="0" fontId="16" fillId="8" borderId="0" applyNumberFormat="0" applyBorder="0" applyAlignment="0" applyProtection="0"/>
    <xf numFmtId="0" fontId="17" fillId="25" borderId="12" applyNumberFormat="0" applyAlignment="0" applyProtection="0"/>
    <xf numFmtId="0" fontId="18" fillId="0" borderId="0"/>
    <xf numFmtId="0" fontId="19" fillId="26" borderId="13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8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8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8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1" fontId="22" fillId="0" borderId="0"/>
    <xf numFmtId="44" fontId="11" fillId="0" borderId="0" applyFont="0" applyFill="0" applyBorder="0" applyAlignment="0" applyProtection="0"/>
    <xf numFmtId="192" fontId="22" fillId="0" borderId="0"/>
    <xf numFmtId="15" fontId="23" fillId="0" borderId="0"/>
    <xf numFmtId="193" fontId="22" fillId="0" borderId="0"/>
    <xf numFmtId="0" fontId="7" fillId="0" borderId="0"/>
    <xf numFmtId="0" fontId="24" fillId="0" borderId="0" applyNumberFormat="0" applyFill="0" applyBorder="0" applyAlignment="0" applyProtection="0"/>
    <xf numFmtId="0" fontId="25" fillId="9" borderId="0" applyNumberFormat="0" applyBorder="0" applyAlignment="0" applyProtection="0"/>
    <xf numFmtId="38" fontId="26" fillId="27" borderId="0" applyNumberFormat="0" applyBorder="0" applyAlignment="0" applyProtection="0"/>
    <xf numFmtId="0" fontId="27" fillId="0" borderId="0">
      <alignment horizontal="left"/>
    </xf>
    <xf numFmtId="0" fontId="28" fillId="0" borderId="14" applyNumberFormat="0" applyAlignment="0" applyProtection="0">
      <alignment horizontal="left" vertical="center"/>
    </xf>
    <xf numFmtId="0" fontId="28" fillId="0" borderId="15">
      <alignment horizontal="left" vertical="center"/>
    </xf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31" fillId="0" borderId="18" applyNumberFormat="0" applyFill="0" applyAlignment="0" applyProtection="0"/>
    <xf numFmtId="0" fontId="31" fillId="0" borderId="0" applyNumberFormat="0" applyFill="0" applyBorder="0" applyAlignment="0" applyProtection="0"/>
    <xf numFmtId="10" fontId="26" fillId="28" borderId="9" applyNumberFormat="0" applyBorder="0" applyAlignment="0" applyProtection="0"/>
    <xf numFmtId="0" fontId="32" fillId="12" borderId="12" applyNumberFormat="0" applyAlignment="0" applyProtection="0"/>
    <xf numFmtId="0" fontId="33" fillId="0" borderId="19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34" fillId="0" borderId="20"/>
    <xf numFmtId="194" fontId="35" fillId="0" borderId="0" applyFont="0" applyFill="0" applyBorder="0" applyAlignment="0" applyProtection="0"/>
    <xf numFmtId="195" fontId="35" fillId="0" borderId="0" applyFont="0" applyFill="0" applyBorder="0" applyAlignment="0" applyProtection="0"/>
    <xf numFmtId="0" fontId="36" fillId="29" borderId="0" applyNumberFormat="0" applyBorder="0" applyAlignment="0" applyProtection="0"/>
    <xf numFmtId="0" fontId="22" fillId="0" borderId="0"/>
    <xf numFmtId="196" fontId="22" fillId="0" borderId="0"/>
    <xf numFmtId="190" fontId="20" fillId="0" borderId="0"/>
    <xf numFmtId="197" fontId="3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0" fontId="20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38" fillId="0" borderId="0"/>
    <xf numFmtId="0" fontId="4" fillId="0" borderId="0"/>
    <xf numFmtId="198" fontId="20" fillId="0" borderId="0"/>
    <xf numFmtId="199" fontId="37" fillId="0" borderId="0"/>
    <xf numFmtId="0" fontId="11" fillId="0" borderId="0"/>
    <xf numFmtId="0" fontId="11" fillId="0" borderId="0"/>
    <xf numFmtId="198" fontId="20" fillId="0" borderId="0"/>
    <xf numFmtId="198" fontId="20" fillId="0" borderId="0"/>
    <xf numFmtId="199" fontId="37" fillId="0" borderId="0"/>
    <xf numFmtId="0" fontId="11" fillId="0" borderId="0"/>
    <xf numFmtId="0" fontId="11" fillId="0" borderId="0"/>
    <xf numFmtId="198" fontId="20" fillId="0" borderId="0"/>
    <xf numFmtId="198" fontId="4" fillId="0" borderId="0"/>
    <xf numFmtId="199" fontId="4" fillId="0" borderId="0"/>
    <xf numFmtId="198" fontId="7" fillId="0" borderId="0"/>
    <xf numFmtId="198" fontId="20" fillId="0" borderId="0"/>
    <xf numFmtId="199" fontId="37" fillId="0" borderId="0"/>
    <xf numFmtId="198" fontId="4" fillId="0" borderId="0"/>
    <xf numFmtId="199" fontId="4" fillId="0" borderId="0"/>
    <xf numFmtId="198" fontId="7" fillId="0" borderId="0"/>
    <xf numFmtId="19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7" fontId="3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0" fontId="20" fillId="0" borderId="0"/>
    <xf numFmtId="19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7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0" fontId="7" fillId="0" borderId="0"/>
    <xf numFmtId="19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7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197" fontId="37" fillId="0" borderId="0"/>
    <xf numFmtId="0" fontId="11" fillId="0" borderId="0"/>
    <xf numFmtId="0" fontId="4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8" fontId="4" fillId="0" borderId="0"/>
    <xf numFmtId="199" fontId="4" fillId="0" borderId="0"/>
    <xf numFmtId="198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0" fontId="4" fillId="0" borderId="0"/>
    <xf numFmtId="197" fontId="4" fillId="0" borderId="0"/>
    <xf numFmtId="190" fontId="7" fillId="0" borderId="0"/>
    <xf numFmtId="198" fontId="4" fillId="0" borderId="0"/>
    <xf numFmtId="199" fontId="4" fillId="0" borderId="0"/>
    <xf numFmtId="198" fontId="7" fillId="0" borderId="0"/>
    <xf numFmtId="198" fontId="4" fillId="0" borderId="0"/>
    <xf numFmtId="199" fontId="4" fillId="0" borderId="0"/>
    <xf numFmtId="198" fontId="7" fillId="0" borderId="0"/>
    <xf numFmtId="198" fontId="4" fillId="0" borderId="0"/>
    <xf numFmtId="199" fontId="4" fillId="0" borderId="0"/>
    <xf numFmtId="198" fontId="7" fillId="0" borderId="0"/>
    <xf numFmtId="198" fontId="4" fillId="0" borderId="0"/>
    <xf numFmtId="199" fontId="4" fillId="0" borderId="0"/>
    <xf numFmtId="198" fontId="7" fillId="0" borderId="0"/>
    <xf numFmtId="198" fontId="4" fillId="0" borderId="0"/>
    <xf numFmtId="199" fontId="4" fillId="0" borderId="0"/>
    <xf numFmtId="198" fontId="7" fillId="0" borderId="0"/>
    <xf numFmtId="198" fontId="4" fillId="0" borderId="0"/>
    <xf numFmtId="199" fontId="4" fillId="0" borderId="0"/>
    <xf numFmtId="198" fontId="7" fillId="0" borderId="0"/>
    <xf numFmtId="198" fontId="4" fillId="0" borderId="0"/>
    <xf numFmtId="199" fontId="4" fillId="0" borderId="0"/>
    <xf numFmtId="198" fontId="7" fillId="0" borderId="0"/>
    <xf numFmtId="198" fontId="4" fillId="0" borderId="0"/>
    <xf numFmtId="199" fontId="4" fillId="0" borderId="0"/>
    <xf numFmtId="198" fontId="7" fillId="0" borderId="0"/>
    <xf numFmtId="198" fontId="4" fillId="0" borderId="0"/>
    <xf numFmtId="199" fontId="4" fillId="0" borderId="0"/>
    <xf numFmtId="198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197" fontId="3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0" fontId="20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7" fontId="3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7" fontId="3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0" fontId="20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8" fontId="4" fillId="0" borderId="0"/>
    <xf numFmtId="199" fontId="4" fillId="0" borderId="0"/>
    <xf numFmtId="198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7" fontId="3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0" fontId="20" fillId="0" borderId="0"/>
    <xf numFmtId="190" fontId="4" fillId="0" borderId="0"/>
    <xf numFmtId="197" fontId="4" fillId="0" borderId="0"/>
    <xf numFmtId="190" fontId="7" fillId="0" borderId="0"/>
    <xf numFmtId="198" fontId="4" fillId="0" borderId="0"/>
    <xf numFmtId="199" fontId="4" fillId="0" borderId="0"/>
    <xf numFmtId="198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8" fontId="4" fillId="0" borderId="0"/>
    <xf numFmtId="199" fontId="4" fillId="0" borderId="0"/>
    <xf numFmtId="198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9" fontId="3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8" fontId="20" fillId="0" borderId="0"/>
    <xf numFmtId="198" fontId="4" fillId="0" borderId="0"/>
    <xf numFmtId="199" fontId="4" fillId="0" borderId="0"/>
    <xf numFmtId="198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20" fillId="0" borderId="0"/>
    <xf numFmtId="0" fontId="11" fillId="0" borderId="0"/>
    <xf numFmtId="0" fontId="11" fillId="0" borderId="0"/>
    <xf numFmtId="197" fontId="3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0" fontId="20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0" fontId="4" fillId="0" borderId="0"/>
    <xf numFmtId="197" fontId="4" fillId="0" borderId="0"/>
    <xf numFmtId="190" fontId="7" fillId="0" borderId="0"/>
    <xf numFmtId="198" fontId="4" fillId="0" borderId="0"/>
    <xf numFmtId="199" fontId="4" fillId="0" borderId="0"/>
    <xf numFmtId="198" fontId="7" fillId="0" borderId="0"/>
    <xf numFmtId="190" fontId="4" fillId="0" borderId="0"/>
    <xf numFmtId="197" fontId="4" fillId="0" borderId="0"/>
    <xf numFmtId="190" fontId="7" fillId="0" borderId="0"/>
    <xf numFmtId="0" fontId="4" fillId="30" borderId="21" applyNumberFormat="0" applyFont="0" applyAlignment="0" applyProtection="0"/>
    <xf numFmtId="0" fontId="40" fillId="25" borderId="22" applyNumberFormat="0" applyAlignment="0" applyProtection="0"/>
    <xf numFmtId="0" fontId="26" fillId="0" borderId="0" applyFill="0" applyBorder="0" applyProtection="0">
      <alignment horizontal="center" vertical="center"/>
    </xf>
    <xf numFmtId="10" fontId="20" fillId="0" borderId="0" applyFont="0" applyFill="0" applyBorder="0" applyAlignment="0" applyProtection="0"/>
    <xf numFmtId="9" fontId="7" fillId="0" borderId="0" applyFont="0" applyFill="0" applyBorder="0" applyAlignment="0" applyProtection="0"/>
    <xf numFmtId="195" fontId="35" fillId="0" borderId="0">
      <alignment horizontal="center"/>
    </xf>
    <xf numFmtId="0" fontId="34" fillId="0" borderId="0"/>
    <xf numFmtId="0" fontId="41" fillId="0" borderId="0" applyNumberFormat="0" applyFill="0" applyBorder="0" applyAlignment="0" applyProtection="0"/>
    <xf numFmtId="0" fontId="42" fillId="0" borderId="23" applyNumberFormat="0" applyFill="0" applyAlignment="0" applyProtection="0"/>
    <xf numFmtId="0" fontId="43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0" fontId="38" fillId="0" borderId="0" applyFill="0" applyBorder="0" applyAlignment="0" applyProtection="0"/>
    <xf numFmtId="19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200" fontId="38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201" fontId="38" fillId="0" borderId="0" applyFill="0" applyBorder="0" applyAlignment="0" applyProtection="0"/>
    <xf numFmtId="188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202" fontId="11" fillId="0" borderId="24" applyFill="0" applyAlignment="0" applyProtection="0"/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" fillId="0" borderId="0" applyFont="0" applyFill="0" applyBorder="0" applyAlignment="0" applyProtection="0"/>
    <xf numFmtId="200" fontId="11" fillId="0" borderId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190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200" fontId="38" fillId="0" borderId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200" fontId="38" fillId="0" borderId="0" applyFill="0" applyBorder="0" applyAlignment="0" applyProtection="0"/>
    <xf numFmtId="43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8" fillId="0" borderId="0" applyFill="0" applyBorder="0" applyAlignment="0" applyProtection="0"/>
    <xf numFmtId="190" fontId="11" fillId="0" borderId="0" applyFont="0" applyFill="0" applyBorder="0" applyAlignment="0" applyProtection="0"/>
    <xf numFmtId="200" fontId="38" fillId="0" borderId="0" applyFill="0" applyBorder="0" applyAlignment="0" applyProtection="0"/>
    <xf numFmtId="18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200" fontId="38" fillId="0" borderId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46" fillId="26" borderId="13" applyNumberFormat="0" applyAlignment="0" applyProtection="0"/>
    <xf numFmtId="0" fontId="47" fillId="0" borderId="19" applyNumberFormat="0" applyFill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49" fillId="8" borderId="0" applyNumberFormat="0" applyBorder="0" applyAlignment="0" applyProtection="0"/>
    <xf numFmtId="0" fontId="50" fillId="25" borderId="22" applyNumberFormat="0" applyAlignment="0" applyProtection="0"/>
    <xf numFmtId="0" fontId="51" fillId="25" borderId="12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9" borderId="0" applyNumberFormat="0" applyBorder="0" applyAlignment="0" applyProtection="0"/>
    <xf numFmtId="9" fontId="5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57" fillId="0" borderId="0"/>
    <xf numFmtId="0" fontId="11" fillId="0" borderId="0"/>
    <xf numFmtId="0" fontId="7" fillId="0" borderId="0"/>
    <xf numFmtId="0" fontId="4" fillId="0" borderId="0"/>
    <xf numFmtId="0" fontId="11" fillId="0" borderId="0"/>
    <xf numFmtId="0" fontId="57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11" fillId="0" borderId="24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5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4" fillId="0" borderId="0"/>
    <xf numFmtId="0" fontId="58" fillId="0" borderId="0"/>
    <xf numFmtId="0" fontId="20" fillId="0" borderId="0"/>
    <xf numFmtId="0" fontId="20" fillId="0" borderId="0"/>
    <xf numFmtId="0" fontId="11" fillId="0" borderId="0"/>
    <xf numFmtId="0" fontId="57" fillId="0" borderId="0"/>
    <xf numFmtId="0" fontId="4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7" fillId="0" borderId="0"/>
    <xf numFmtId="0" fontId="20" fillId="0" borderId="0"/>
    <xf numFmtId="0" fontId="7" fillId="0" borderId="0"/>
    <xf numFmtId="0" fontId="11" fillId="0" borderId="0"/>
    <xf numFmtId="0" fontId="5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3" fillId="0" borderId="0"/>
    <xf numFmtId="0" fontId="11" fillId="0" borderId="0"/>
    <xf numFmtId="0" fontId="11" fillId="0" borderId="0"/>
    <xf numFmtId="0" fontId="7" fillId="0" borderId="0"/>
    <xf numFmtId="0" fontId="44" fillId="0" borderId="0"/>
    <xf numFmtId="0" fontId="11" fillId="0" borderId="0"/>
    <xf numFmtId="0" fontId="11" fillId="0" borderId="0"/>
    <xf numFmtId="0" fontId="37" fillId="0" borderId="0"/>
    <xf numFmtId="0" fontId="7" fillId="0" borderId="0"/>
    <xf numFmtId="0" fontId="7" fillId="0" borderId="0"/>
    <xf numFmtId="0" fontId="44" fillId="0" borderId="0"/>
    <xf numFmtId="0" fontId="20" fillId="0" borderId="0"/>
    <xf numFmtId="0" fontId="59" fillId="12" borderId="12" applyNumberFormat="0" applyAlignment="0" applyProtection="0"/>
    <xf numFmtId="0" fontId="60" fillId="29" borderId="0" applyNumberFormat="0" applyBorder="0" applyAlignment="0" applyProtection="0"/>
    <xf numFmtId="0" fontId="61" fillId="0" borderId="23" applyNumberFormat="0" applyFill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/>
    <xf numFmtId="0" fontId="56" fillId="0" borderId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4" borderId="0" applyNumberFormat="0" applyBorder="0" applyAlignment="0" applyProtection="0"/>
    <xf numFmtId="0" fontId="11" fillId="30" borderId="21" applyNumberFormat="0" applyFont="0" applyAlignment="0" applyProtection="0"/>
    <xf numFmtId="0" fontId="64" fillId="0" borderId="16" applyNumberFormat="0" applyFill="0" applyAlignment="0" applyProtection="0"/>
    <xf numFmtId="0" fontId="65" fillId="0" borderId="17" applyNumberFormat="0" applyFill="0" applyAlignment="0" applyProtection="0"/>
    <xf numFmtId="0" fontId="66" fillId="0" borderId="18" applyNumberFormat="0" applyFill="0" applyAlignment="0" applyProtection="0"/>
    <xf numFmtId="0" fontId="66" fillId="0" borderId="0" applyNumberFormat="0" applyFill="0" applyBorder="0" applyAlignment="0" applyProtection="0"/>
    <xf numFmtId="0" fontId="20" fillId="0" borderId="0"/>
    <xf numFmtId="0" fontId="11" fillId="0" borderId="0"/>
    <xf numFmtId="0" fontId="4" fillId="0" borderId="0"/>
    <xf numFmtId="0" fontId="20" fillId="0" borderId="0"/>
  </cellStyleXfs>
  <cellXfs count="557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2" fillId="0" borderId="0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5" fillId="0" borderId="0" xfId="2" applyFont="1" applyFill="1" applyAlignment="1">
      <alignment horizontal="right" vertical="top" wrapText="1"/>
    </xf>
    <xf numFmtId="0" fontId="5" fillId="0" borderId="0" xfId="2" applyFont="1" applyFill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89" fontId="2" fillId="3" borderId="9" xfId="1" applyNumberFormat="1" applyFont="1" applyFill="1" applyBorder="1" applyAlignment="1">
      <alignment vertical="top" wrapText="1"/>
    </xf>
    <xf numFmtId="189" fontId="2" fillId="4" borderId="9" xfId="1" applyNumberFormat="1" applyFont="1" applyFill="1" applyBorder="1" applyAlignment="1">
      <alignment vertical="top" wrapText="1"/>
    </xf>
    <xf numFmtId="189" fontId="2" fillId="4" borderId="9" xfId="1" applyNumberFormat="1" applyFont="1" applyFill="1" applyBorder="1" applyAlignment="1">
      <alignment vertical="top" shrinkToFit="1"/>
    </xf>
    <xf numFmtId="189" fontId="5" fillId="5" borderId="9" xfId="1" applyNumberFormat="1" applyFont="1" applyFill="1" applyBorder="1" applyAlignment="1">
      <alignment horizontal="center" vertical="top"/>
    </xf>
    <xf numFmtId="0" fontId="5" fillId="5" borderId="9" xfId="0" applyFont="1" applyFill="1" applyBorder="1" applyAlignment="1">
      <alignment horizontal="left" vertical="top" wrapText="1"/>
    </xf>
    <xf numFmtId="189" fontId="5" fillId="5" borderId="9" xfId="1" applyNumberFormat="1" applyFont="1" applyFill="1" applyBorder="1" applyAlignment="1">
      <alignment horizontal="center" vertical="top" shrinkToFit="1"/>
    </xf>
    <xf numFmtId="189" fontId="5" fillId="6" borderId="9" xfId="1" applyNumberFormat="1" applyFont="1" applyFill="1" applyBorder="1" applyAlignment="1">
      <alignment horizontal="left" vertical="top"/>
    </xf>
    <xf numFmtId="189" fontId="5" fillId="6" borderId="9" xfId="1" applyNumberFormat="1" applyFont="1" applyFill="1" applyBorder="1" applyAlignment="1">
      <alignment horizontal="center" vertical="top"/>
    </xf>
    <xf numFmtId="189" fontId="5" fillId="6" borderId="9" xfId="1" quotePrefix="1" applyNumberFormat="1" applyFont="1" applyFill="1" applyBorder="1" applyAlignment="1">
      <alignment horizontal="left" vertical="top"/>
    </xf>
    <xf numFmtId="189" fontId="5" fillId="6" borderId="9" xfId="1" applyNumberFormat="1" applyFont="1" applyFill="1" applyBorder="1" applyAlignment="1">
      <alignment horizontal="left" vertical="top" shrinkToFit="1"/>
    </xf>
    <xf numFmtId="190" fontId="3" fillId="0" borderId="10" xfId="1" applyNumberFormat="1" applyFont="1" applyBorder="1" applyAlignment="1">
      <alignment vertical="top"/>
    </xf>
    <xf numFmtId="190" fontId="3" fillId="0" borderId="10" xfId="1" applyNumberFormat="1" applyFont="1" applyBorder="1" applyAlignment="1">
      <alignment vertical="top" shrinkToFit="1"/>
    </xf>
    <xf numFmtId="190" fontId="3" fillId="0" borderId="11" xfId="1" applyNumberFormat="1" applyFont="1" applyBorder="1" applyAlignment="1">
      <alignment vertical="top"/>
    </xf>
    <xf numFmtId="190" fontId="3" fillId="0" borderId="11" xfId="1" applyNumberFormat="1" applyFont="1" applyBorder="1" applyAlignment="1">
      <alignment vertical="top" shrinkToFit="1"/>
    </xf>
    <xf numFmtId="0" fontId="10" fillId="0" borderId="4" xfId="1" applyNumberFormat="1" applyFont="1" applyFill="1" applyBorder="1" applyAlignment="1">
      <alignment horizontal="center" vertical="top"/>
    </xf>
    <xf numFmtId="189" fontId="10" fillId="0" borderId="4" xfId="1" applyNumberFormat="1" applyFont="1" applyFill="1" applyBorder="1" applyAlignment="1">
      <alignment horizontal="left" vertical="top"/>
    </xf>
    <xf numFmtId="189" fontId="10" fillId="0" borderId="4" xfId="1" applyNumberFormat="1" applyFont="1" applyFill="1" applyBorder="1" applyAlignment="1">
      <alignment horizontal="left" vertical="top" shrinkToFit="1"/>
    </xf>
    <xf numFmtId="190" fontId="2" fillId="5" borderId="9" xfId="0" applyNumberFormat="1" applyFont="1" applyFill="1" applyBorder="1" applyAlignment="1">
      <alignment vertical="top" wrapText="1"/>
    </xf>
    <xf numFmtId="190" fontId="2" fillId="5" borderId="9" xfId="0" applyNumberFormat="1" applyFont="1" applyFill="1" applyBorder="1" applyAlignment="1">
      <alignment vertical="top" shrinkToFit="1"/>
    </xf>
    <xf numFmtId="0" fontId="0" fillId="0" borderId="0" xfId="0" applyBorder="1"/>
    <xf numFmtId="189" fontId="12" fillId="6" borderId="9" xfId="1" applyNumberFormat="1" applyFont="1" applyFill="1" applyBorder="1" applyAlignment="1">
      <alignment horizontal="center" vertical="top"/>
    </xf>
    <xf numFmtId="189" fontId="12" fillId="6" borderId="9" xfId="1" applyNumberFormat="1" applyFont="1" applyFill="1" applyBorder="1" applyAlignment="1">
      <alignment horizontal="center" vertical="top" shrinkToFit="1"/>
    </xf>
    <xf numFmtId="190" fontId="3" fillId="0" borderId="9" xfId="5" applyNumberFormat="1" applyFont="1" applyFill="1" applyBorder="1" applyAlignment="1">
      <alignment horizontal="left" vertical="top"/>
    </xf>
    <xf numFmtId="190" fontId="3" fillId="0" borderId="9" xfId="5" applyNumberFormat="1" applyFont="1" applyFill="1" applyBorder="1" applyAlignment="1">
      <alignment horizontal="left" vertical="top" shrinkToFit="1"/>
    </xf>
    <xf numFmtId="0" fontId="10" fillId="0" borderId="0" xfId="4" applyFont="1" applyFill="1" applyBorder="1" applyAlignment="1">
      <alignment horizontal="center" vertical="top" wrapText="1"/>
    </xf>
    <xf numFmtId="0" fontId="10" fillId="0" borderId="0" xfId="4" applyFont="1" applyFill="1" applyBorder="1" applyAlignment="1">
      <alignment vertical="top" wrapText="1"/>
    </xf>
    <xf numFmtId="189" fontId="10" fillId="0" borderId="0" xfId="1" applyNumberFormat="1" applyFont="1" applyFill="1" applyBorder="1" applyAlignment="1">
      <alignment horizontal="center" vertical="top"/>
    </xf>
    <xf numFmtId="190" fontId="3" fillId="0" borderId="0" xfId="1" applyNumberFormat="1" applyFont="1" applyBorder="1" applyAlignment="1">
      <alignment vertical="top"/>
    </xf>
    <xf numFmtId="190" fontId="3" fillId="0" borderId="0" xfId="1" applyNumberFormat="1" applyFont="1"/>
    <xf numFmtId="0" fontId="5" fillId="0" borderId="0" xfId="1311" applyFont="1" applyFill="1" applyAlignment="1">
      <alignment horizontal="right" vertical="top" wrapText="1"/>
    </xf>
    <xf numFmtId="0" fontId="5" fillId="0" borderId="0" xfId="1311" applyFont="1" applyFill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vertical="top" wrapText="1"/>
    </xf>
    <xf numFmtId="189" fontId="10" fillId="0" borderId="26" xfId="1" applyNumberFormat="1" applyFont="1" applyFill="1" applyBorder="1" applyAlignment="1">
      <alignment horizontal="left" vertical="top"/>
    </xf>
    <xf numFmtId="189" fontId="10" fillId="0" borderId="11" xfId="1" applyNumberFormat="1" applyFont="1" applyFill="1" applyBorder="1" applyAlignment="1">
      <alignment horizontal="left" vertical="top"/>
    </xf>
    <xf numFmtId="0" fontId="3" fillId="0" borderId="26" xfId="0" applyFont="1" applyBorder="1" applyAlignment="1">
      <alignment vertical="top" wrapText="1"/>
    </xf>
    <xf numFmtId="0" fontId="67" fillId="2" borderId="3" xfId="0" applyFont="1" applyFill="1" applyBorder="1" applyAlignment="1">
      <alignment horizontal="center" vertical="center" wrapText="1"/>
    </xf>
    <xf numFmtId="0" fontId="67" fillId="2" borderId="4" xfId="0" applyFont="1" applyFill="1" applyBorder="1" applyAlignment="1">
      <alignment horizontal="center" vertical="center" wrapText="1"/>
    </xf>
    <xf numFmtId="0" fontId="68" fillId="0" borderId="0" xfId="0" applyFont="1"/>
    <xf numFmtId="0" fontId="67" fillId="2" borderId="8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top"/>
    </xf>
    <xf numFmtId="0" fontId="2" fillId="6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/>
    </xf>
    <xf numFmtId="190" fontId="2" fillId="6" borderId="9" xfId="1" applyNumberFormat="1" applyFont="1" applyFill="1" applyBorder="1" applyAlignment="1">
      <alignment vertical="top"/>
    </xf>
    <xf numFmtId="0" fontId="10" fillId="0" borderId="9" xfId="0" applyFont="1" applyFill="1" applyBorder="1" applyAlignment="1">
      <alignment horizontal="left" vertical="top" wrapText="1"/>
    </xf>
    <xf numFmtId="189" fontId="10" fillId="0" borderId="9" xfId="1" applyNumberFormat="1" applyFont="1" applyFill="1" applyBorder="1" applyAlignment="1">
      <alignment horizontal="center" vertical="top"/>
    </xf>
    <xf numFmtId="0" fontId="10" fillId="0" borderId="9" xfId="1" applyNumberFormat="1" applyFont="1" applyFill="1" applyBorder="1" applyAlignment="1">
      <alignment horizontal="center" vertical="top"/>
    </xf>
    <xf numFmtId="189" fontId="2" fillId="4" borderId="4" xfId="1" applyNumberFormat="1" applyFont="1" applyFill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2" fillId="6" borderId="30" xfId="0" applyFont="1" applyFill="1" applyBorder="1" applyAlignment="1">
      <alignment vertical="top" wrapText="1"/>
    </xf>
    <xf numFmtId="189" fontId="3" fillId="0" borderId="30" xfId="1" applyNumberFormat="1" applyFont="1" applyFill="1" applyBorder="1" applyAlignment="1">
      <alignment vertical="top" wrapText="1"/>
    </xf>
    <xf numFmtId="189" fontId="10" fillId="0" borderId="4" xfId="1" applyNumberFormat="1" applyFont="1" applyFill="1" applyBorder="1" applyAlignment="1">
      <alignment horizontal="center" vertical="top"/>
    </xf>
    <xf numFmtId="189" fontId="10" fillId="0" borderId="8" xfId="1" applyNumberFormat="1" applyFont="1" applyFill="1" applyBorder="1" applyAlignment="1">
      <alignment horizontal="center" vertical="top"/>
    </xf>
    <xf numFmtId="0" fontId="1" fillId="0" borderId="0" xfId="0" applyFont="1" applyAlignment="1"/>
    <xf numFmtId="0" fontId="1" fillId="0" borderId="0" xfId="0" applyFont="1" applyAlignment="1">
      <alignment horizontal="left" vertical="top" wrapText="1"/>
    </xf>
    <xf numFmtId="0" fontId="69" fillId="0" borderId="0" xfId="0" applyFont="1" applyAlignment="1">
      <alignment vertical="top" wrapText="1"/>
    </xf>
    <xf numFmtId="190" fontId="69" fillId="0" borderId="0" xfId="1" applyNumberFormat="1" applyFont="1"/>
    <xf numFmtId="0" fontId="5" fillId="0" borderId="0" xfId="1296" applyFont="1" applyFill="1" applyAlignment="1">
      <alignment horizontal="right" vertical="top" wrapText="1"/>
    </xf>
    <xf numFmtId="0" fontId="5" fillId="0" borderId="0" xfId="1296" applyFont="1" applyFill="1" applyAlignment="1">
      <alignment horizontal="center" vertical="top" wrapText="1"/>
    </xf>
    <xf numFmtId="189" fontId="70" fillId="0" borderId="26" xfId="1" applyNumberFormat="1" applyFont="1" applyFill="1" applyBorder="1" applyAlignment="1">
      <alignment horizontal="left" vertical="top" wrapText="1"/>
    </xf>
    <xf numFmtId="0" fontId="70" fillId="0" borderId="9" xfId="0" applyFont="1" applyFill="1" applyBorder="1" applyAlignment="1">
      <alignment horizontal="left" vertical="top" wrapText="1"/>
    </xf>
    <xf numFmtId="0" fontId="69" fillId="0" borderId="0" xfId="0" applyFont="1" applyAlignment="1">
      <alignment vertical="top" shrinkToFit="1"/>
    </xf>
    <xf numFmtId="0" fontId="5" fillId="0" borderId="0" xfId="1311" applyFont="1" applyFill="1" applyAlignment="1">
      <alignment horizontal="right" vertical="top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0" borderId="0" xfId="0" applyFont="1" applyAlignment="1">
      <alignment horizontal="center"/>
    </xf>
    <xf numFmtId="0" fontId="70" fillId="0" borderId="27" xfId="0" applyFont="1" applyFill="1" applyBorder="1" applyAlignment="1">
      <alignment horizontal="left" vertical="top" wrapText="1"/>
    </xf>
    <xf numFmtId="0" fontId="70" fillId="0" borderId="27" xfId="0" applyFont="1" applyFill="1" applyBorder="1" applyAlignment="1">
      <alignment horizontal="center" vertical="top" wrapText="1"/>
    </xf>
    <xf numFmtId="189" fontId="70" fillId="0" borderId="27" xfId="1" applyNumberFormat="1" applyFont="1" applyBorder="1" applyAlignment="1">
      <alignment horizontal="left" vertical="top"/>
    </xf>
    <xf numFmtId="0" fontId="70" fillId="0" borderId="26" xfId="0" applyFont="1" applyFill="1" applyBorder="1" applyAlignment="1">
      <alignment horizontal="left" vertical="top" wrapText="1"/>
    </xf>
    <xf numFmtId="0" fontId="70" fillId="0" borderId="26" xfId="0" applyFont="1" applyFill="1" applyBorder="1" applyAlignment="1">
      <alignment horizontal="center" vertical="top" wrapText="1"/>
    </xf>
    <xf numFmtId="189" fontId="70" fillId="0" borderId="26" xfId="1" applyNumberFormat="1" applyFont="1" applyBorder="1" applyAlignment="1">
      <alignment horizontal="left" vertical="top"/>
    </xf>
    <xf numFmtId="0" fontId="70" fillId="0" borderId="30" xfId="0" applyFont="1" applyFill="1" applyBorder="1" applyAlignment="1">
      <alignment horizontal="left" vertical="top" wrapText="1"/>
    </xf>
    <xf numFmtId="0" fontId="70" fillId="0" borderId="30" xfId="0" applyFont="1" applyFill="1" applyBorder="1" applyAlignment="1">
      <alignment horizontal="center" vertical="top" wrapText="1"/>
    </xf>
    <xf numFmtId="189" fontId="70" fillId="0" borderId="30" xfId="1" applyNumberFormat="1" applyFont="1" applyBorder="1" applyAlignment="1">
      <alignment horizontal="left" vertical="top"/>
    </xf>
    <xf numFmtId="189" fontId="67" fillId="3" borderId="9" xfId="1" applyNumberFormat="1" applyFont="1" applyFill="1" applyBorder="1" applyAlignment="1">
      <alignment vertical="top" wrapText="1"/>
    </xf>
    <xf numFmtId="0" fontId="67" fillId="3" borderId="9" xfId="0" applyFont="1" applyFill="1" applyBorder="1" applyAlignment="1">
      <alignment horizontal="center" vertical="top" wrapText="1"/>
    </xf>
    <xf numFmtId="0" fontId="71" fillId="0" borderId="0" xfId="0" applyFont="1"/>
    <xf numFmtId="0" fontId="67" fillId="4" borderId="9" xfId="0" applyFont="1" applyFill="1" applyBorder="1" applyAlignment="1">
      <alignment vertical="top"/>
    </xf>
    <xf numFmtId="0" fontId="67" fillId="4" borderId="9" xfId="0" applyFont="1" applyFill="1" applyBorder="1" applyAlignment="1">
      <alignment vertical="top" wrapText="1"/>
    </xf>
    <xf numFmtId="0" fontId="67" fillId="4" borderId="9" xfId="0" applyFont="1" applyFill="1" applyBorder="1" applyAlignment="1">
      <alignment horizontal="center" vertical="top"/>
    </xf>
    <xf numFmtId="189" fontId="67" fillId="4" borderId="9" xfId="1" applyNumberFormat="1" applyFont="1" applyFill="1" applyBorder="1" applyAlignment="1">
      <alignment vertical="top" wrapText="1"/>
    </xf>
    <xf numFmtId="0" fontId="72" fillId="5" borderId="9" xfId="0" applyFont="1" applyFill="1" applyBorder="1" applyAlignment="1">
      <alignment horizontal="left" vertical="top"/>
    </xf>
    <xf numFmtId="0" fontId="72" fillId="5" borderId="9" xfId="0" applyFont="1" applyFill="1" applyBorder="1" applyAlignment="1">
      <alignment horizontal="left" vertical="top" wrapText="1"/>
    </xf>
    <xf numFmtId="0" fontId="72" fillId="5" borderId="9" xfId="0" applyFont="1" applyFill="1" applyBorder="1" applyAlignment="1">
      <alignment horizontal="center" vertical="top"/>
    </xf>
    <xf numFmtId="189" fontId="72" fillId="5" borderId="9" xfId="1" applyNumberFormat="1" applyFont="1" applyFill="1" applyBorder="1" applyAlignment="1">
      <alignment horizontal="center" vertical="top"/>
    </xf>
    <xf numFmtId="0" fontId="72" fillId="6" borderId="9" xfId="3" applyFont="1" applyFill="1" applyBorder="1" applyAlignment="1">
      <alignment vertical="top"/>
    </xf>
    <xf numFmtId="0" fontId="72" fillId="6" borderId="9" xfId="3" applyFont="1" applyFill="1" applyBorder="1" applyAlignment="1">
      <alignment vertical="top" wrapText="1"/>
    </xf>
    <xf numFmtId="0" fontId="72" fillId="6" borderId="9" xfId="3" applyFont="1" applyFill="1" applyBorder="1" applyAlignment="1">
      <alignment horizontal="center" vertical="top"/>
    </xf>
    <xf numFmtId="189" fontId="72" fillId="6" borderId="9" xfId="1" applyNumberFormat="1" applyFont="1" applyFill="1" applyBorder="1" applyAlignment="1">
      <alignment horizontal="center" vertical="top"/>
    </xf>
    <xf numFmtId="0" fontId="70" fillId="0" borderId="27" xfId="1" applyNumberFormat="1" applyFont="1" applyFill="1" applyBorder="1" applyAlignment="1">
      <alignment horizontal="center" vertical="top"/>
    </xf>
    <xf numFmtId="0" fontId="70" fillId="0" borderId="26" xfId="1" applyNumberFormat="1" applyFont="1" applyFill="1" applyBorder="1" applyAlignment="1">
      <alignment horizontal="center" vertical="top"/>
    </xf>
    <xf numFmtId="0" fontId="70" fillId="0" borderId="30" xfId="1" applyNumberFormat="1" applyFont="1" applyFill="1" applyBorder="1" applyAlignment="1">
      <alignment horizontal="center" vertical="top"/>
    </xf>
    <xf numFmtId="0" fontId="72" fillId="6" borderId="9" xfId="2103" applyFont="1" applyFill="1" applyBorder="1" applyAlignment="1">
      <alignment horizontal="center" vertical="top" wrapText="1"/>
    </xf>
    <xf numFmtId="0" fontId="72" fillId="6" borderId="9" xfId="2103" applyFont="1" applyFill="1" applyBorder="1" applyAlignment="1">
      <alignment horizontal="left" vertical="top" wrapText="1"/>
    </xf>
    <xf numFmtId="190" fontId="67" fillId="6" borderId="9" xfId="1" applyNumberFormat="1" applyFont="1" applyFill="1" applyBorder="1" applyAlignment="1">
      <alignment vertical="top"/>
    </xf>
    <xf numFmtId="0" fontId="71" fillId="0" borderId="26" xfId="0" applyFont="1" applyBorder="1" applyAlignment="1">
      <alignment horizontal="center" vertical="top"/>
    </xf>
    <xf numFmtId="0" fontId="70" fillId="0" borderId="10" xfId="0" applyFont="1" applyFill="1" applyBorder="1" applyAlignment="1">
      <alignment horizontal="left" vertical="top" wrapText="1" shrinkToFit="1"/>
    </xf>
    <xf numFmtId="0" fontId="67" fillId="5" borderId="9" xfId="0" applyFont="1" applyFill="1" applyBorder="1" applyAlignment="1">
      <alignment vertical="top"/>
    </xf>
    <xf numFmtId="0" fontId="67" fillId="5" borderId="9" xfId="0" applyFont="1" applyFill="1" applyBorder="1" applyAlignment="1">
      <alignment horizontal="center" vertical="top" wrapText="1"/>
    </xf>
    <xf numFmtId="190" fontId="67" fillId="5" borderId="9" xfId="0" applyNumberFormat="1" applyFont="1" applyFill="1" applyBorder="1" applyAlignment="1">
      <alignment vertical="top" wrapText="1"/>
    </xf>
    <xf numFmtId="0" fontId="67" fillId="6" borderId="9" xfId="0" applyFont="1" applyFill="1" applyBorder="1" applyAlignment="1">
      <alignment horizontal="left" vertical="top"/>
    </xf>
    <xf numFmtId="0" fontId="72" fillId="6" borderId="9" xfId="0" applyFont="1" applyFill="1" applyBorder="1" applyAlignment="1">
      <alignment vertical="top" wrapText="1" shrinkToFit="1"/>
    </xf>
    <xf numFmtId="0" fontId="72" fillId="6" borderId="9" xfId="0" applyFont="1" applyFill="1" applyBorder="1" applyAlignment="1">
      <alignment horizontal="center" vertical="top" wrapText="1" shrinkToFit="1"/>
    </xf>
    <xf numFmtId="0" fontId="67" fillId="6" borderId="9" xfId="0" applyFont="1" applyFill="1" applyBorder="1" applyAlignment="1">
      <alignment horizontal="center" vertical="top" wrapText="1"/>
    </xf>
    <xf numFmtId="0" fontId="70" fillId="0" borderId="4" xfId="1" applyNumberFormat="1" applyFont="1" applyFill="1" applyBorder="1" applyAlignment="1">
      <alignment horizontal="center" vertical="top"/>
    </xf>
    <xf numFmtId="0" fontId="70" fillId="0" borderId="4" xfId="0" applyFont="1" applyFill="1" applyBorder="1" applyAlignment="1">
      <alignment horizontal="left" vertical="top" wrapText="1" shrinkToFit="1"/>
    </xf>
    <xf numFmtId="189" fontId="70" fillId="0" borderId="4" xfId="1" applyNumberFormat="1" applyFont="1" applyBorder="1" applyAlignment="1">
      <alignment horizontal="left" vertical="top"/>
    </xf>
    <xf numFmtId="0" fontId="71" fillId="0" borderId="27" xfId="0" applyFont="1" applyBorder="1" applyAlignment="1">
      <alignment horizontal="center" vertical="top"/>
    </xf>
    <xf numFmtId="190" fontId="70" fillId="0" borderId="27" xfId="1" applyNumberFormat="1" applyFont="1" applyBorder="1" applyAlignment="1">
      <alignment vertical="top" wrapText="1"/>
    </xf>
    <xf numFmtId="0" fontId="70" fillId="0" borderId="26" xfId="0" applyFont="1" applyFill="1" applyBorder="1" applyAlignment="1">
      <alignment horizontal="left" vertical="top" wrapText="1" shrinkToFit="1"/>
    </xf>
    <xf numFmtId="190" fontId="70" fillId="0" borderId="26" xfId="5" applyNumberFormat="1" applyFont="1" applyBorder="1" applyAlignment="1">
      <alignment horizontal="left" vertical="top"/>
    </xf>
    <xf numFmtId="0" fontId="71" fillId="0" borderId="30" xfId="0" applyFont="1" applyBorder="1" applyAlignment="1">
      <alignment horizontal="center" vertical="top"/>
    </xf>
    <xf numFmtId="0" fontId="70" fillId="0" borderId="30" xfId="0" applyFont="1" applyFill="1" applyBorder="1" applyAlignment="1">
      <alignment horizontal="left" vertical="top" wrapText="1" shrinkToFit="1"/>
    </xf>
    <xf numFmtId="190" fontId="70" fillId="0" borderId="30" xfId="5" applyNumberFormat="1" applyFont="1" applyBorder="1" applyAlignment="1">
      <alignment horizontal="left" vertical="top"/>
    </xf>
    <xf numFmtId="0" fontId="67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shrinkToFit="1"/>
    </xf>
    <xf numFmtId="0" fontId="5" fillId="0" borderId="0" xfId="2" applyFont="1" applyFill="1" applyAlignment="1">
      <alignment horizontal="right" vertical="top" shrinkToFit="1"/>
    </xf>
    <xf numFmtId="0" fontId="72" fillId="6" borderId="26" xfId="3" applyFont="1" applyFill="1" applyBorder="1" applyAlignment="1">
      <alignment vertical="top"/>
    </xf>
    <xf numFmtId="0" fontId="72" fillId="6" borderId="26" xfId="3" applyFont="1" applyFill="1" applyBorder="1" applyAlignment="1">
      <alignment vertical="top" wrapText="1"/>
    </xf>
    <xf numFmtId="0" fontId="72" fillId="6" borderId="26" xfId="3" applyFont="1" applyFill="1" applyBorder="1" applyAlignment="1">
      <alignment horizontal="center" vertical="top"/>
    </xf>
    <xf numFmtId="189" fontId="72" fillId="6" borderId="26" xfId="1" applyNumberFormat="1" applyFont="1" applyFill="1" applyBorder="1" applyAlignment="1">
      <alignment horizontal="center" vertical="top"/>
    </xf>
    <xf numFmtId="189" fontId="70" fillId="0" borderId="30" xfId="1" applyNumberFormat="1" applyFont="1" applyFill="1" applyBorder="1" applyAlignment="1">
      <alignment horizontal="left" vertical="top" wrapText="1"/>
    </xf>
    <xf numFmtId="0" fontId="70" fillId="0" borderId="30" xfId="3" applyFont="1" applyBorder="1" applyAlignment="1">
      <alignment vertical="top" wrapText="1"/>
    </xf>
    <xf numFmtId="189" fontId="70" fillId="0" borderId="30" xfId="1" applyNumberFormat="1" applyFont="1" applyFill="1" applyBorder="1" applyAlignment="1">
      <alignment horizontal="center" vertical="top"/>
    </xf>
    <xf numFmtId="0" fontId="70" fillId="0" borderId="26" xfId="3" applyFont="1" applyFill="1" applyBorder="1" applyAlignment="1">
      <alignment horizontal="center" vertical="top" wrapText="1"/>
    </xf>
    <xf numFmtId="190" fontId="70" fillId="0" borderId="26" xfId="5" applyNumberFormat="1" applyFont="1" applyFill="1" applyBorder="1" applyAlignment="1">
      <alignment horizontal="center" vertical="top"/>
    </xf>
    <xf numFmtId="190" fontId="70" fillId="0" borderId="26" xfId="5" applyNumberFormat="1" applyFont="1" applyFill="1" applyBorder="1" applyAlignment="1">
      <alignment horizontal="left" vertical="top"/>
    </xf>
    <xf numFmtId="0" fontId="70" fillId="0" borderId="26" xfId="0" applyFont="1" applyFill="1" applyBorder="1" applyAlignment="1">
      <alignment vertical="top" wrapText="1"/>
    </xf>
    <xf numFmtId="190" fontId="70" fillId="0" borderId="26" xfId="5" applyNumberFormat="1" applyFont="1" applyFill="1" applyBorder="1" applyAlignment="1">
      <alignment vertical="top"/>
    </xf>
    <xf numFmtId="0" fontId="70" fillId="0" borderId="30" xfId="3" applyFont="1" applyFill="1" applyBorder="1" applyAlignment="1">
      <alignment horizontal="center" vertical="top" wrapText="1"/>
    </xf>
    <xf numFmtId="190" fontId="70" fillId="0" borderId="30" xfId="5" applyNumberFormat="1" applyFont="1" applyFill="1" applyBorder="1" applyAlignment="1">
      <alignment vertical="top"/>
    </xf>
    <xf numFmtId="190" fontId="72" fillId="6" borderId="26" xfId="1" applyNumberFormat="1" applyFont="1" applyFill="1" applyBorder="1" applyAlignment="1">
      <alignment horizontal="center" vertical="top"/>
    </xf>
    <xf numFmtId="0" fontId="70" fillId="0" borderId="26" xfId="2018" applyFont="1" applyFill="1" applyBorder="1" applyAlignment="1">
      <alignment horizontal="left" vertical="top" wrapText="1" shrinkToFit="1"/>
    </xf>
    <xf numFmtId="189" fontId="70" fillId="0" borderId="26" xfId="1" applyNumberFormat="1" applyFont="1" applyBorder="1" applyAlignment="1">
      <alignment vertical="top"/>
    </xf>
    <xf numFmtId="0" fontId="70" fillId="0" borderId="26" xfId="1910" applyFont="1" applyBorder="1" applyAlignment="1">
      <alignment vertical="top" wrapText="1"/>
    </xf>
    <xf numFmtId="189" fontId="70" fillId="0" borderId="26" xfId="1" applyNumberFormat="1" applyFont="1" applyBorder="1" applyAlignment="1">
      <alignment vertical="top" wrapText="1"/>
    </xf>
    <xf numFmtId="0" fontId="70" fillId="0" borderId="26" xfId="2018" applyFont="1" applyBorder="1" applyAlignment="1">
      <alignment vertical="top" wrapText="1"/>
    </xf>
    <xf numFmtId="0" fontId="70" fillId="0" borderId="30" xfId="2018" applyFont="1" applyBorder="1" applyAlignment="1">
      <alignment vertical="top" wrapText="1"/>
    </xf>
    <xf numFmtId="189" fontId="70" fillId="0" borderId="30" xfId="1" applyNumberFormat="1" applyFont="1" applyBorder="1" applyAlignment="1">
      <alignment vertical="top"/>
    </xf>
    <xf numFmtId="0" fontId="71" fillId="0" borderId="11" xfId="0" applyFont="1" applyBorder="1" applyAlignment="1">
      <alignment horizontal="center" vertical="top"/>
    </xf>
    <xf numFmtId="0" fontId="70" fillId="0" borderId="11" xfId="2017" applyFont="1" applyBorder="1" applyAlignment="1">
      <alignment vertical="top" wrapText="1"/>
    </xf>
    <xf numFmtId="0" fontId="70" fillId="0" borderId="11" xfId="0" applyFont="1" applyFill="1" applyBorder="1" applyAlignment="1">
      <alignment horizontal="center" vertical="top" wrapText="1"/>
    </xf>
    <xf numFmtId="189" fontId="70" fillId="0" borderId="11" xfId="1" applyNumberFormat="1" applyFont="1" applyBorder="1" applyAlignment="1">
      <alignment vertical="top"/>
    </xf>
    <xf numFmtId="0" fontId="68" fillId="0" borderId="8" xfId="0" applyFont="1" applyBorder="1"/>
    <xf numFmtId="0" fontId="71" fillId="0" borderId="8" xfId="0" applyFont="1" applyBorder="1"/>
    <xf numFmtId="190" fontId="72" fillId="6" borderId="9" xfId="1" applyNumberFormat="1" applyFont="1" applyFill="1" applyBorder="1" applyAlignment="1">
      <alignment horizontal="center" vertical="top"/>
    </xf>
    <xf numFmtId="0" fontId="70" fillId="0" borderId="10" xfId="1" applyNumberFormat="1" applyFont="1" applyFill="1" applyBorder="1" applyAlignment="1">
      <alignment horizontal="center" vertical="top"/>
    </xf>
    <xf numFmtId="0" fontId="70" fillId="0" borderId="10" xfId="2018" applyFont="1" applyFill="1" applyBorder="1" applyAlignment="1">
      <alignment horizontal="left" vertical="top" wrapText="1"/>
    </xf>
    <xf numFmtId="0" fontId="70" fillId="0" borderId="10" xfId="0" applyFont="1" applyFill="1" applyBorder="1" applyAlignment="1">
      <alignment horizontal="center" vertical="top" wrapText="1"/>
    </xf>
    <xf numFmtId="189" fontId="70" fillId="0" borderId="10" xfId="1" applyNumberFormat="1" applyFont="1" applyFill="1" applyBorder="1" applyAlignment="1">
      <alignment horizontal="center" vertical="top"/>
    </xf>
    <xf numFmtId="189" fontId="70" fillId="0" borderId="10" xfId="1" applyNumberFormat="1" applyFont="1" applyBorder="1" applyAlignment="1">
      <alignment vertical="top"/>
    </xf>
    <xf numFmtId="0" fontId="67" fillId="0" borderId="0" xfId="0" applyFont="1" applyAlignment="1">
      <alignment horizontal="left" vertical="top"/>
    </xf>
    <xf numFmtId="0" fontId="67" fillId="0" borderId="0" xfId="0" applyFont="1" applyAlignment="1">
      <alignment horizontal="left" vertical="top" wrapText="1"/>
    </xf>
    <xf numFmtId="0" fontId="71" fillId="0" borderId="0" xfId="0" applyFont="1" applyAlignment="1">
      <alignment vertical="top" wrapText="1"/>
    </xf>
    <xf numFmtId="0" fontId="67" fillId="0" borderId="0" xfId="0" applyFont="1" applyFill="1" applyBorder="1" applyAlignment="1">
      <alignment horizontal="left" vertical="top"/>
    </xf>
    <xf numFmtId="0" fontId="67" fillId="0" borderId="1" xfId="0" applyFont="1" applyBorder="1" applyAlignment="1">
      <alignment horizontal="left" vertical="top" wrapText="1"/>
    </xf>
    <xf numFmtId="0" fontId="67" fillId="0" borderId="0" xfId="0" applyFont="1" applyBorder="1" applyAlignment="1">
      <alignment horizontal="left" vertical="top" wrapText="1"/>
    </xf>
    <xf numFmtId="0" fontId="72" fillId="0" borderId="0" xfId="2" applyFont="1" applyFill="1" applyAlignment="1">
      <alignment horizontal="right" vertical="top" wrapText="1"/>
    </xf>
    <xf numFmtId="0" fontId="72" fillId="0" borderId="0" xfId="2" applyFont="1" applyFill="1" applyAlignment="1">
      <alignment horizontal="center" vertical="top" wrapText="1"/>
    </xf>
    <xf numFmtId="0" fontId="70" fillId="0" borderId="9" xfId="1" applyNumberFormat="1" applyFont="1" applyFill="1" applyBorder="1" applyAlignment="1">
      <alignment horizontal="center" vertical="top"/>
    </xf>
    <xf numFmtId="0" fontId="70" fillId="0" borderId="9" xfId="0" applyFont="1" applyBorder="1" applyAlignment="1">
      <alignment vertical="top" wrapText="1"/>
    </xf>
    <xf numFmtId="0" fontId="70" fillId="0" borderId="9" xfId="0" applyFont="1" applyFill="1" applyBorder="1" applyAlignment="1">
      <alignment horizontal="center" vertical="top" wrapText="1"/>
    </xf>
    <xf numFmtId="189" fontId="70" fillId="0" borderId="9" xfId="1" applyNumberFormat="1" applyFont="1" applyFill="1" applyBorder="1" applyAlignment="1">
      <alignment horizontal="center" vertical="top"/>
    </xf>
    <xf numFmtId="189" fontId="70" fillId="0" borderId="9" xfId="1" applyNumberFormat="1" applyFont="1" applyBorder="1" applyAlignment="1">
      <alignment vertical="top"/>
    </xf>
    <xf numFmtId="0" fontId="71" fillId="0" borderId="9" xfId="0" applyFont="1" applyBorder="1" applyAlignment="1">
      <alignment horizontal="center" vertical="top"/>
    </xf>
    <xf numFmtId="189" fontId="70" fillId="0" borderId="9" xfId="1" applyNumberFormat="1" applyFont="1" applyFill="1" applyBorder="1" applyAlignment="1">
      <alignment vertical="top"/>
    </xf>
    <xf numFmtId="0" fontId="67" fillId="3" borderId="9" xfId="0" applyFont="1" applyFill="1" applyBorder="1" applyAlignment="1">
      <alignment vertical="top" wrapText="1"/>
    </xf>
    <xf numFmtId="0" fontId="67" fillId="3" borderId="28" xfId="0" applyFont="1" applyFill="1" applyBorder="1" applyAlignment="1">
      <alignment horizontal="center" vertical="top" wrapText="1"/>
    </xf>
    <xf numFmtId="0" fontId="72" fillId="6" borderId="9" xfId="0" applyFont="1" applyFill="1" applyBorder="1" applyAlignment="1">
      <alignment horizontal="left" vertical="top"/>
    </xf>
    <xf numFmtId="0" fontId="72" fillId="6" borderId="9" xfId="0" applyFont="1" applyFill="1" applyBorder="1" applyAlignment="1">
      <alignment horizontal="center" vertical="top"/>
    </xf>
    <xf numFmtId="0" fontId="70" fillId="0" borderId="10" xfId="0" applyFont="1" applyFill="1" applyBorder="1" applyAlignment="1">
      <alignment horizontal="left" vertical="top" wrapText="1"/>
    </xf>
    <xf numFmtId="0" fontId="70" fillId="0" borderId="10" xfId="0" applyFont="1" applyBorder="1" applyAlignment="1">
      <alignment vertical="top"/>
    </xf>
    <xf numFmtId="0" fontId="72" fillId="6" borderId="9" xfId="1" applyNumberFormat="1" applyFont="1" applyFill="1" applyBorder="1" applyAlignment="1">
      <alignment horizontal="left" vertical="top"/>
    </xf>
    <xf numFmtId="0" fontId="72" fillId="6" borderId="9" xfId="2018" applyFont="1" applyFill="1" applyBorder="1" applyAlignment="1">
      <alignment horizontal="left" vertical="top" wrapText="1"/>
    </xf>
    <xf numFmtId="0" fontId="72" fillId="6" borderId="9" xfId="0" applyFont="1" applyFill="1" applyBorder="1" applyAlignment="1">
      <alignment horizontal="center" vertical="top" wrapText="1"/>
    </xf>
    <xf numFmtId="189" fontId="72" fillId="6" borderId="9" xfId="1" applyNumberFormat="1" applyFont="1" applyFill="1" applyBorder="1" applyAlignment="1">
      <alignment vertical="top"/>
    </xf>
    <xf numFmtId="0" fontId="68" fillId="3" borderId="9" xfId="0" applyFont="1" applyFill="1" applyBorder="1"/>
    <xf numFmtId="190" fontId="67" fillId="3" borderId="9" xfId="0" applyNumberFormat="1" applyFont="1" applyFill="1" applyBorder="1" applyAlignment="1">
      <alignment vertical="top" wrapText="1"/>
    </xf>
    <xf numFmtId="0" fontId="68" fillId="4" borderId="8" xfId="0" applyFont="1" applyFill="1" applyBorder="1"/>
    <xf numFmtId="0" fontId="72" fillId="4" borderId="8" xfId="0" applyFont="1" applyFill="1" applyBorder="1" applyAlignment="1">
      <alignment vertical="top" wrapText="1"/>
    </xf>
    <xf numFmtId="0" fontId="72" fillId="4" borderId="8" xfId="0" applyFont="1" applyFill="1" applyBorder="1" applyAlignment="1">
      <alignment horizontal="center" vertical="top"/>
    </xf>
    <xf numFmtId="190" fontId="72" fillId="4" borderId="8" xfId="441" applyNumberFormat="1" applyFont="1" applyFill="1" applyBorder="1" applyAlignment="1">
      <alignment horizontal="center" vertical="top"/>
    </xf>
    <xf numFmtId="0" fontId="68" fillId="5" borderId="9" xfId="0" applyFont="1" applyFill="1" applyBorder="1"/>
    <xf numFmtId="190" fontId="72" fillId="5" borderId="9" xfId="441" applyNumberFormat="1" applyFont="1" applyFill="1" applyBorder="1" applyAlignment="1">
      <alignment horizontal="center" vertical="top"/>
    </xf>
    <xf numFmtId="0" fontId="68" fillId="6" borderId="9" xfId="0" applyFont="1" applyFill="1" applyBorder="1"/>
    <xf numFmtId="0" fontId="72" fillId="6" borderId="9" xfId="0" applyFont="1" applyFill="1" applyBorder="1" applyAlignment="1">
      <alignment horizontal="left" vertical="top" wrapText="1"/>
    </xf>
    <xf numFmtId="190" fontId="72" fillId="6" borderId="9" xfId="441" applyNumberFormat="1" applyFont="1" applyFill="1" applyBorder="1" applyAlignment="1">
      <alignment horizontal="center" vertical="top"/>
    </xf>
    <xf numFmtId="0" fontId="70" fillId="0" borderId="27" xfId="0" applyFont="1" applyBorder="1" applyAlignment="1">
      <alignment vertical="top" wrapText="1"/>
    </xf>
    <xf numFmtId="0" fontId="70" fillId="0" borderId="27" xfId="0" applyFont="1" applyBorder="1" applyAlignment="1">
      <alignment horizontal="center" vertical="top" wrapText="1"/>
    </xf>
    <xf numFmtId="190" fontId="70" fillId="0" borderId="27" xfId="441" applyNumberFormat="1" applyFont="1" applyBorder="1" applyAlignment="1">
      <alignment horizontal="center" vertical="top"/>
    </xf>
    <xf numFmtId="0" fontId="70" fillId="0" borderId="11" xfId="0" applyFont="1" applyBorder="1" applyAlignment="1">
      <alignment vertical="top" wrapText="1" shrinkToFit="1"/>
    </xf>
    <xf numFmtId="0" fontId="70" fillId="0" borderId="11" xfId="0" applyFont="1" applyBorder="1" applyAlignment="1">
      <alignment horizontal="center" vertical="top" wrapText="1" shrinkToFit="1"/>
    </xf>
    <xf numFmtId="190" fontId="70" fillId="0" borderId="11" xfId="441" applyNumberFormat="1" applyFont="1" applyBorder="1" applyAlignment="1">
      <alignment horizontal="center" vertical="top"/>
    </xf>
    <xf numFmtId="0" fontId="70" fillId="0" borderId="26" xfId="0" applyFont="1" applyBorder="1" applyAlignment="1">
      <alignment horizontal="left" vertical="top" wrapText="1"/>
    </xf>
    <xf numFmtId="0" fontId="70" fillId="0" borderId="26" xfId="0" applyFont="1" applyBorder="1" applyAlignment="1">
      <alignment horizontal="center" vertical="top" wrapText="1"/>
    </xf>
    <xf numFmtId="189" fontId="71" fillId="0" borderId="26" xfId="1" applyNumberFormat="1" applyFont="1" applyBorder="1" applyAlignment="1">
      <alignment vertical="top" wrapText="1"/>
    </xf>
    <xf numFmtId="0" fontId="70" fillId="0" borderId="29" xfId="0" applyFont="1" applyFill="1" applyBorder="1" applyAlignment="1">
      <alignment horizontal="left" vertical="top" wrapText="1"/>
    </xf>
    <xf numFmtId="0" fontId="70" fillId="0" borderId="29" xfId="0" applyFont="1" applyFill="1" applyBorder="1" applyAlignment="1">
      <alignment horizontal="center" vertical="top" wrapText="1"/>
    </xf>
    <xf numFmtId="190" fontId="70" fillId="0" borderId="29" xfId="441" applyNumberFormat="1" applyFont="1" applyFill="1" applyBorder="1" applyAlignment="1">
      <alignment horizontal="center" vertical="top"/>
    </xf>
    <xf numFmtId="190" fontId="70" fillId="0" borderId="29" xfId="441" applyNumberFormat="1" applyFont="1" applyFill="1" applyBorder="1" applyAlignment="1">
      <alignment horizontal="left" vertical="top" wrapText="1"/>
    </xf>
    <xf numFmtId="0" fontId="70" fillId="0" borderId="30" xfId="0" applyFont="1" applyFill="1" applyBorder="1" applyAlignment="1">
      <alignment vertical="top" wrapText="1" shrinkToFit="1"/>
    </xf>
    <xf numFmtId="0" fontId="70" fillId="0" borderId="30" xfId="0" applyFont="1" applyFill="1" applyBorder="1" applyAlignment="1">
      <alignment horizontal="center" vertical="top" wrapText="1" shrinkToFit="1"/>
    </xf>
    <xf numFmtId="190" fontId="70" fillId="0" borderId="30" xfId="441" applyNumberFormat="1" applyFont="1" applyFill="1" applyBorder="1" applyAlignment="1">
      <alignment horizontal="center" vertical="top"/>
    </xf>
    <xf numFmtId="0" fontId="71" fillId="0" borderId="26" xfId="0" applyFont="1" applyFill="1" applyBorder="1" applyAlignment="1">
      <alignment horizontal="left" vertical="top" wrapText="1"/>
    </xf>
    <xf numFmtId="0" fontId="71" fillId="0" borderId="26" xfId="0" applyFont="1" applyFill="1" applyBorder="1" applyAlignment="1">
      <alignment horizontal="center" vertical="top" wrapText="1"/>
    </xf>
    <xf numFmtId="190" fontId="71" fillId="0" borderId="26" xfId="441" applyNumberFormat="1" applyFont="1" applyFill="1" applyBorder="1" applyAlignment="1">
      <alignment horizontal="right" vertical="top"/>
    </xf>
    <xf numFmtId="190" fontId="70" fillId="0" borderId="26" xfId="441" applyNumberFormat="1" applyFont="1" applyFill="1" applyBorder="1" applyAlignment="1">
      <alignment horizontal="center" vertical="top"/>
    </xf>
    <xf numFmtId="0" fontId="70" fillId="0" borderId="26" xfId="0" applyFont="1" applyFill="1" applyBorder="1" applyAlignment="1">
      <alignment vertical="top" wrapText="1" shrinkToFit="1"/>
    </xf>
    <xf numFmtId="190" fontId="70" fillId="0" borderId="26" xfId="441" applyNumberFormat="1" applyFont="1" applyFill="1" applyBorder="1" applyAlignment="1">
      <alignment horizontal="left" vertical="top" wrapText="1"/>
    </xf>
    <xf numFmtId="190" fontId="70" fillId="0" borderId="30" xfId="441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90" fontId="2" fillId="0" borderId="0" xfId="1" applyNumberFormat="1" applyFont="1"/>
    <xf numFmtId="0" fontId="0" fillId="0" borderId="0" xfId="0" applyAlignment="1">
      <alignment horizontal="center"/>
    </xf>
    <xf numFmtId="190" fontId="67" fillId="3" borderId="9" xfId="0" applyNumberFormat="1" applyFont="1" applyFill="1" applyBorder="1" applyAlignment="1">
      <alignment horizontal="center" vertical="top" wrapText="1"/>
    </xf>
    <xf numFmtId="190" fontId="70" fillId="0" borderId="30" xfId="441" applyNumberFormat="1" applyFont="1" applyFill="1" applyBorder="1" applyAlignment="1">
      <alignment horizontal="center" vertical="top" wrapText="1"/>
    </xf>
    <xf numFmtId="190" fontId="70" fillId="0" borderId="27" xfId="441" quotePrefix="1" applyNumberFormat="1" applyFont="1" applyBorder="1" applyAlignment="1">
      <alignment horizontal="center" vertical="top"/>
    </xf>
    <xf numFmtId="190" fontId="70" fillId="0" borderId="11" xfId="441" applyNumberFormat="1" applyFont="1" applyFill="1" applyBorder="1" applyAlignment="1">
      <alignment horizontal="center" vertical="top"/>
    </xf>
    <xf numFmtId="0" fontId="71" fillId="0" borderId="4" xfId="0" applyFont="1" applyBorder="1" applyAlignment="1">
      <alignment horizontal="center" vertical="top"/>
    </xf>
    <xf numFmtId="0" fontId="70" fillId="0" borderId="4" xfId="0" applyFont="1" applyFill="1" applyBorder="1" applyAlignment="1">
      <alignment vertical="top" wrapText="1" shrinkToFit="1"/>
    </xf>
    <xf numFmtId="0" fontId="70" fillId="0" borderId="4" xfId="0" applyFont="1" applyFill="1" applyBorder="1" applyAlignment="1">
      <alignment horizontal="center" vertical="top" wrapText="1"/>
    </xf>
    <xf numFmtId="190" fontId="70" fillId="0" borderId="4" xfId="441" applyNumberFormat="1" applyFont="1" applyFill="1" applyBorder="1" applyAlignment="1">
      <alignment horizontal="center" vertical="top"/>
    </xf>
    <xf numFmtId="190" fontId="70" fillId="0" borderId="4" xfId="441" applyNumberFormat="1" applyFont="1" applyFill="1" applyBorder="1" applyAlignment="1">
      <alignment horizontal="left" vertical="top" wrapText="1"/>
    </xf>
    <xf numFmtId="0" fontId="71" fillId="0" borderId="8" xfId="0" applyFont="1" applyBorder="1" applyAlignment="1">
      <alignment horizontal="center" vertical="top"/>
    </xf>
    <xf numFmtId="0" fontId="70" fillId="0" borderId="8" xfId="0" applyFont="1" applyFill="1" applyBorder="1" applyAlignment="1">
      <alignment vertical="top" wrapText="1" shrinkToFit="1"/>
    </xf>
    <xf numFmtId="0" fontId="70" fillId="0" borderId="8" xfId="0" applyFont="1" applyFill="1" applyBorder="1" applyAlignment="1">
      <alignment horizontal="center" vertical="top" wrapText="1"/>
    </xf>
    <xf numFmtId="190" fontId="70" fillId="0" borderId="8" xfId="441" applyNumberFormat="1" applyFont="1" applyFill="1" applyBorder="1" applyAlignment="1">
      <alignment horizontal="center" vertical="top"/>
    </xf>
    <xf numFmtId="190" fontId="70" fillId="0" borderId="8" xfId="441" applyNumberFormat="1" applyFont="1" applyFill="1" applyBorder="1" applyAlignment="1">
      <alignment horizontal="left" vertical="top" wrapText="1"/>
    </xf>
    <xf numFmtId="0" fontId="71" fillId="0" borderId="29" xfId="0" applyFont="1" applyBorder="1" applyAlignment="1">
      <alignment horizontal="center" vertical="top"/>
    </xf>
    <xf numFmtId="0" fontId="70" fillId="0" borderId="29" xfId="0" applyFont="1" applyFill="1" applyBorder="1" applyAlignment="1">
      <alignment vertical="top" wrapText="1" shrinkToFit="1"/>
    </xf>
    <xf numFmtId="190" fontId="70" fillId="0" borderId="31" xfId="441" applyNumberFormat="1" applyFont="1" applyFill="1" applyBorder="1" applyAlignment="1">
      <alignment horizontal="left" vertical="top" wrapText="1"/>
    </xf>
    <xf numFmtId="190" fontId="70" fillId="0" borderId="32" xfId="441" applyNumberFormat="1" applyFont="1" applyFill="1" applyBorder="1" applyAlignment="1">
      <alignment horizontal="left" vertical="top" wrapText="1"/>
    </xf>
    <xf numFmtId="0" fontId="71" fillId="0" borderId="10" xfId="0" applyFont="1" applyBorder="1" applyAlignment="1">
      <alignment horizontal="center" vertical="top"/>
    </xf>
    <xf numFmtId="190" fontId="70" fillId="0" borderId="11" xfId="441" applyNumberFormat="1" applyFont="1" applyFill="1" applyBorder="1" applyAlignment="1">
      <alignment horizontal="left" vertical="top" wrapText="1"/>
    </xf>
    <xf numFmtId="190" fontId="70" fillId="0" borderId="4" xfId="441" quotePrefix="1" applyNumberFormat="1" applyFont="1" applyFill="1" applyBorder="1" applyAlignment="1">
      <alignment horizontal="center" vertical="top" wrapText="1"/>
    </xf>
    <xf numFmtId="190" fontId="70" fillId="0" borderId="31" xfId="441" quotePrefix="1" applyNumberFormat="1" applyFont="1" applyFill="1" applyBorder="1" applyAlignment="1">
      <alignment horizontal="center" vertical="top" wrapText="1"/>
    </xf>
    <xf numFmtId="190" fontId="70" fillId="0" borderId="32" xfId="441" quotePrefix="1" applyNumberFormat="1" applyFont="1" applyFill="1" applyBorder="1" applyAlignment="1">
      <alignment horizontal="center" vertical="top" wrapText="1"/>
    </xf>
    <xf numFmtId="189" fontId="72" fillId="6" borderId="9" xfId="1" applyNumberFormat="1" applyFont="1" applyFill="1" applyBorder="1" applyAlignment="1">
      <alignment horizontal="left" vertical="top"/>
    </xf>
    <xf numFmtId="0" fontId="70" fillId="0" borderId="10" xfId="2103" applyFont="1" applyFill="1" applyBorder="1" applyAlignment="1">
      <alignment horizontal="center" vertical="top" wrapText="1"/>
    </xf>
    <xf numFmtId="0" fontId="70" fillId="0" borderId="10" xfId="2103" applyFont="1" applyFill="1" applyBorder="1" applyAlignment="1">
      <alignment horizontal="left" vertical="top" wrapText="1"/>
    </xf>
    <xf numFmtId="190" fontId="71" fillId="0" borderId="10" xfId="1" applyNumberFormat="1" applyFont="1" applyBorder="1" applyAlignment="1">
      <alignment vertical="top"/>
    </xf>
    <xf numFmtId="0" fontId="67" fillId="6" borderId="9" xfId="2071" applyFont="1" applyFill="1" applyBorder="1" applyAlignment="1">
      <alignment vertical="top" wrapText="1"/>
    </xf>
    <xf numFmtId="189" fontId="67" fillId="6" borderId="9" xfId="1" applyNumberFormat="1" applyFont="1" applyFill="1" applyBorder="1" applyAlignment="1">
      <alignment vertical="top" wrapText="1"/>
    </xf>
    <xf numFmtId="0" fontId="67" fillId="6" borderId="9" xfId="0" applyFont="1" applyFill="1" applyBorder="1" applyAlignment="1">
      <alignment vertical="top" wrapText="1"/>
    </xf>
    <xf numFmtId="0" fontId="70" fillId="0" borderId="27" xfId="2103" applyFont="1" applyFill="1" applyBorder="1" applyAlignment="1">
      <alignment horizontal="left" vertical="top" wrapText="1"/>
    </xf>
    <xf numFmtId="189" fontId="70" fillId="0" borderId="27" xfId="1" applyNumberFormat="1" applyFont="1" applyFill="1" applyBorder="1" applyAlignment="1">
      <alignment horizontal="right" vertical="top"/>
    </xf>
    <xf numFmtId="189" fontId="70" fillId="0" borderId="27" xfId="1" applyNumberFormat="1" applyFont="1" applyFill="1" applyBorder="1" applyAlignment="1">
      <alignment horizontal="left" vertical="top"/>
    </xf>
    <xf numFmtId="189" fontId="70" fillId="0" borderId="26" xfId="1" applyNumberFormat="1" applyFont="1" applyFill="1" applyBorder="1" applyAlignment="1">
      <alignment horizontal="center" vertical="top"/>
    </xf>
    <xf numFmtId="189" fontId="70" fillId="0" borderId="26" xfId="1" applyNumberFormat="1" applyFont="1" applyFill="1" applyBorder="1" applyAlignment="1">
      <alignment horizontal="left" vertical="top"/>
    </xf>
    <xf numFmtId="0" fontId="70" fillId="0" borderId="8" xfId="2103" applyFont="1" applyFill="1" applyBorder="1" applyAlignment="1">
      <alignment horizontal="left" vertical="top" wrapText="1"/>
    </xf>
    <xf numFmtId="189" fontId="70" fillId="0" borderId="8" xfId="1" applyNumberFormat="1" applyFont="1" applyFill="1" applyBorder="1" applyAlignment="1">
      <alignment horizontal="center" vertical="top"/>
    </xf>
    <xf numFmtId="0" fontId="0" fillId="0" borderId="9" xfId="0" applyBorder="1"/>
    <xf numFmtId="0" fontId="3" fillId="0" borderId="9" xfId="0" applyFont="1" applyBorder="1"/>
    <xf numFmtId="0" fontId="70" fillId="0" borderId="11" xfId="1" applyNumberFormat="1" applyFont="1" applyFill="1" applyBorder="1" applyAlignment="1">
      <alignment horizontal="center" vertical="top"/>
    </xf>
    <xf numFmtId="0" fontId="70" fillId="0" borderId="11" xfId="0" applyFont="1" applyFill="1" applyBorder="1" applyAlignment="1">
      <alignment horizontal="left" vertical="top" wrapText="1"/>
    </xf>
    <xf numFmtId="189" fontId="70" fillId="0" borderId="11" xfId="1" applyNumberFormat="1" applyFont="1" applyFill="1" applyBorder="1" applyAlignment="1">
      <alignment horizontal="center" vertical="top"/>
    </xf>
    <xf numFmtId="189" fontId="70" fillId="0" borderId="11" xfId="1" applyNumberFormat="1" applyFont="1" applyFill="1" applyBorder="1" applyAlignment="1">
      <alignment horizontal="left" vertical="top"/>
    </xf>
    <xf numFmtId="189" fontId="10" fillId="0" borderId="30" xfId="1759" applyNumberFormat="1" applyFont="1" applyFill="1" applyBorder="1" applyAlignment="1">
      <alignment horizontal="center" vertical="top"/>
    </xf>
    <xf numFmtId="0" fontId="2" fillId="0" borderId="0" xfId="0" applyFont="1" applyAlignment="1"/>
    <xf numFmtId="0" fontId="2" fillId="0" borderId="0" xfId="0" applyFont="1"/>
    <xf numFmtId="0" fontId="5" fillId="5" borderId="9" xfId="0" applyNumberFormat="1" applyFont="1" applyFill="1" applyBorder="1" applyAlignment="1">
      <alignment horizontal="center" vertical="top"/>
    </xf>
    <xf numFmtId="189" fontId="5" fillId="5" borderId="9" xfId="1759" applyNumberFormat="1" applyFont="1" applyFill="1" applyBorder="1" applyAlignment="1">
      <alignment horizontal="center" vertical="top"/>
    </xf>
    <xf numFmtId="0" fontId="3" fillId="5" borderId="9" xfId="0" applyFont="1" applyFill="1" applyBorder="1" applyAlignment="1">
      <alignment vertical="top" wrapText="1"/>
    </xf>
    <xf numFmtId="0" fontId="3" fillId="0" borderId="27" xfId="2104" applyFont="1" applyFill="1" applyBorder="1" applyAlignment="1">
      <alignment horizontal="left" vertical="top" wrapText="1"/>
    </xf>
    <xf numFmtId="0" fontId="3" fillId="0" borderId="27" xfId="2104" applyNumberFormat="1" applyFont="1" applyFill="1" applyBorder="1" applyAlignment="1">
      <alignment horizontal="center" vertical="top" wrapText="1"/>
    </xf>
    <xf numFmtId="189" fontId="3" fillId="0" borderId="27" xfId="1759" applyNumberFormat="1" applyFont="1" applyFill="1" applyBorder="1" applyAlignment="1">
      <alignment horizontal="left" vertical="top"/>
    </xf>
    <xf numFmtId="0" fontId="3" fillId="0" borderId="27" xfId="0" applyFont="1" applyFill="1" applyBorder="1" applyAlignment="1">
      <alignment vertical="top" wrapText="1"/>
    </xf>
    <xf numFmtId="0" fontId="3" fillId="0" borderId="26" xfId="2104" applyFont="1" applyFill="1" applyBorder="1" applyAlignment="1">
      <alignment horizontal="left" vertical="top" wrapText="1"/>
    </xf>
    <xf numFmtId="0" fontId="3" fillId="0" borderId="26" xfId="2104" applyNumberFormat="1" applyFont="1" applyFill="1" applyBorder="1" applyAlignment="1">
      <alignment horizontal="center" vertical="top" wrapText="1"/>
    </xf>
    <xf numFmtId="189" fontId="3" fillId="0" borderId="26" xfId="1759" applyNumberFormat="1" applyFont="1" applyFill="1" applyBorder="1" applyAlignment="1">
      <alignment horizontal="left" vertical="top"/>
    </xf>
    <xf numFmtId="0" fontId="3" fillId="0" borderId="26" xfId="0" applyFont="1" applyFill="1" applyBorder="1" applyAlignment="1">
      <alignment vertical="top" wrapText="1"/>
    </xf>
    <xf numFmtId="0" fontId="3" fillId="0" borderId="26" xfId="2105" applyFont="1" applyFill="1" applyBorder="1" applyAlignment="1">
      <alignment vertical="top" wrapText="1"/>
    </xf>
    <xf numFmtId="0" fontId="3" fillId="0" borderId="26" xfId="2105" applyNumberFormat="1" applyFont="1" applyFill="1" applyBorder="1" applyAlignment="1">
      <alignment horizontal="center" vertical="top" wrapText="1"/>
    </xf>
    <xf numFmtId="189" fontId="3" fillId="0" borderId="26" xfId="1759" applyNumberFormat="1" applyFont="1" applyFill="1" applyBorder="1" applyAlignment="1">
      <alignment vertical="top"/>
    </xf>
    <xf numFmtId="0" fontId="3" fillId="0" borderId="26" xfId="0" applyNumberFormat="1" applyFont="1" applyFill="1" applyBorder="1" applyAlignment="1">
      <alignment horizontal="center" vertical="top" wrapText="1"/>
    </xf>
    <xf numFmtId="189" fontId="3" fillId="0" borderId="26" xfId="1759" applyNumberFormat="1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left" vertical="top" wrapText="1"/>
    </xf>
    <xf numFmtId="0" fontId="3" fillId="0" borderId="30" xfId="0" applyNumberFormat="1" applyFont="1" applyFill="1" applyBorder="1" applyAlignment="1">
      <alignment horizontal="center" vertical="top" wrapText="1"/>
    </xf>
    <xf numFmtId="189" fontId="3" fillId="0" borderId="30" xfId="1759" applyNumberFormat="1" applyFont="1" applyFill="1" applyBorder="1" applyAlignment="1">
      <alignment horizontal="center" vertical="top"/>
    </xf>
    <xf numFmtId="0" fontId="3" fillId="0" borderId="30" xfId="0" applyFont="1" applyFill="1" applyBorder="1" applyAlignment="1">
      <alignment vertical="top" wrapText="1"/>
    </xf>
    <xf numFmtId="0" fontId="5" fillId="5" borderId="9" xfId="2103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vertical="top"/>
    </xf>
    <xf numFmtId="0" fontId="10" fillId="0" borderId="27" xfId="0" applyNumberFormat="1" applyFont="1" applyFill="1" applyBorder="1" applyAlignment="1">
      <alignment horizontal="center" vertical="top" wrapText="1"/>
    </xf>
    <xf numFmtId="189" fontId="10" fillId="0" borderId="27" xfId="1759" applyNumberFormat="1" applyFont="1" applyFill="1" applyBorder="1" applyAlignment="1">
      <alignment horizontal="center" vertical="top"/>
    </xf>
    <xf numFmtId="0" fontId="3" fillId="0" borderId="27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5" borderId="9" xfId="0" applyFont="1" applyFill="1" applyBorder="1" applyAlignment="1">
      <alignment horizontal="center" vertical="top"/>
    </xf>
    <xf numFmtId="0" fontId="5" fillId="5" borderId="9" xfId="0" applyFont="1" applyFill="1" applyBorder="1" applyAlignment="1">
      <alignment horizontal="center" vertical="top" wrapText="1"/>
    </xf>
    <xf numFmtId="0" fontId="10" fillId="0" borderId="27" xfId="0" applyNumberFormat="1" applyFont="1" applyBorder="1" applyAlignment="1">
      <alignment horizontal="center" vertical="top" wrapText="1"/>
    </xf>
    <xf numFmtId="0" fontId="73" fillId="0" borderId="27" xfId="0" applyFont="1" applyBorder="1" applyAlignment="1">
      <alignment vertical="top" wrapText="1"/>
    </xf>
    <xf numFmtId="0" fontId="67" fillId="0" borderId="0" xfId="0" applyFont="1"/>
    <xf numFmtId="0" fontId="67" fillId="0" borderId="0" xfId="0" applyFont="1" applyAlignment="1"/>
    <xf numFmtId="0" fontId="71" fillId="5" borderId="9" xfId="0" applyFont="1" applyFill="1" applyBorder="1" applyAlignment="1">
      <alignment horizontal="center" vertical="top"/>
    </xf>
    <xf numFmtId="0" fontId="72" fillId="5" borderId="9" xfId="0" applyNumberFormat="1" applyFont="1" applyFill="1" applyBorder="1" applyAlignment="1">
      <alignment horizontal="center" vertical="top"/>
    </xf>
    <xf numFmtId="189" fontId="72" fillId="5" borderId="9" xfId="1759" applyNumberFormat="1" applyFont="1" applyFill="1" applyBorder="1" applyAlignment="1">
      <alignment horizontal="center" vertical="top"/>
    </xf>
    <xf numFmtId="0" fontId="67" fillId="5" borderId="9" xfId="0" applyFont="1" applyFill="1" applyBorder="1" applyAlignment="1">
      <alignment vertical="top" wrapText="1"/>
    </xf>
    <xf numFmtId="0" fontId="70" fillId="0" borderId="27" xfId="0" applyFont="1" applyBorder="1" applyAlignment="1">
      <alignment horizontal="center" vertical="top"/>
    </xf>
    <xf numFmtId="0" fontId="71" fillId="0" borderId="27" xfId="0" applyFont="1" applyBorder="1" applyAlignment="1">
      <alignment vertical="top" wrapText="1"/>
    </xf>
    <xf numFmtId="0" fontId="71" fillId="0" borderId="27" xfId="0" applyNumberFormat="1" applyFont="1" applyBorder="1" applyAlignment="1">
      <alignment horizontal="center" vertical="top" wrapText="1"/>
    </xf>
    <xf numFmtId="189" fontId="71" fillId="0" borderId="27" xfId="1759" applyNumberFormat="1" applyFont="1" applyBorder="1" applyAlignment="1">
      <alignment vertical="top" wrapText="1"/>
    </xf>
    <xf numFmtId="0" fontId="70" fillId="0" borderId="26" xfId="0" applyFont="1" applyBorder="1" applyAlignment="1">
      <alignment horizontal="center" vertical="top"/>
    </xf>
    <xf numFmtId="0" fontId="70" fillId="0" borderId="26" xfId="0" applyNumberFormat="1" applyFont="1" applyFill="1" applyBorder="1" applyAlignment="1">
      <alignment horizontal="center" vertical="top" wrapText="1"/>
    </xf>
    <xf numFmtId="189" fontId="70" fillId="0" borderId="26" xfId="1759" applyNumberFormat="1" applyFont="1" applyFill="1" applyBorder="1" applyAlignment="1">
      <alignment horizontal="center" vertical="top"/>
    </xf>
    <xf numFmtId="0" fontId="71" fillId="0" borderId="26" xfId="0" applyFont="1" applyBorder="1" applyAlignment="1">
      <alignment vertical="top" wrapText="1"/>
    </xf>
    <xf numFmtId="189" fontId="70" fillId="0" borderId="26" xfId="1759" applyNumberFormat="1" applyFont="1" applyFill="1" applyBorder="1" applyAlignment="1">
      <alignment horizontal="right" vertical="top"/>
    </xf>
    <xf numFmtId="0" fontId="70" fillId="0" borderId="30" xfId="0" applyFont="1" applyBorder="1" applyAlignment="1">
      <alignment horizontal="center" vertical="top"/>
    </xf>
    <xf numFmtId="0" fontId="70" fillId="0" borderId="30" xfId="0" applyNumberFormat="1" applyFont="1" applyFill="1" applyBorder="1" applyAlignment="1">
      <alignment horizontal="center" vertical="top" wrapText="1"/>
    </xf>
    <xf numFmtId="189" fontId="70" fillId="0" borderId="30" xfId="1759" applyNumberFormat="1" applyFont="1" applyFill="1" applyBorder="1" applyAlignment="1">
      <alignment horizontal="center" vertical="top"/>
    </xf>
    <xf numFmtId="0" fontId="71" fillId="0" borderId="30" xfId="0" applyFont="1" applyBorder="1" applyAlignment="1">
      <alignment vertical="top" wrapText="1"/>
    </xf>
    <xf numFmtId="0" fontId="72" fillId="5" borderId="9" xfId="0" applyFont="1" applyFill="1" applyBorder="1" applyAlignment="1">
      <alignment horizontal="center" vertical="top" wrapText="1"/>
    </xf>
    <xf numFmtId="0" fontId="73" fillId="0" borderId="26" xfId="0" applyFont="1" applyBorder="1" applyAlignment="1">
      <alignment vertical="top" wrapText="1"/>
    </xf>
    <xf numFmtId="0" fontId="10" fillId="0" borderId="27" xfId="0" applyNumberFormat="1" applyFont="1" applyFill="1" applyBorder="1" applyAlignment="1">
      <alignment horizontal="center" vertical="top" wrapText="1" shrinkToFit="1"/>
    </xf>
    <xf numFmtId="189" fontId="10" fillId="0" borderId="27" xfId="1759" applyNumberFormat="1" applyFont="1" applyFill="1" applyBorder="1" applyAlignment="1">
      <alignment vertical="top"/>
    </xf>
    <xf numFmtId="189" fontId="10" fillId="0" borderId="26" xfId="1759" applyNumberFormat="1" applyFont="1" applyFill="1" applyBorder="1" applyAlignment="1">
      <alignment vertical="top"/>
    </xf>
    <xf numFmtId="189" fontId="10" fillId="0" borderId="30" xfId="1759" applyNumberFormat="1" applyFont="1" applyFill="1" applyBorder="1" applyAlignment="1">
      <alignment vertical="top"/>
    </xf>
    <xf numFmtId="189" fontId="5" fillId="5" borderId="9" xfId="1759" applyNumberFormat="1" applyFont="1" applyFill="1" applyBorder="1" applyAlignment="1">
      <alignment vertical="top"/>
    </xf>
    <xf numFmtId="0" fontId="74" fillId="5" borderId="9" xfId="0" applyFont="1" applyFill="1" applyBorder="1" applyAlignment="1">
      <alignment vertical="top" wrapText="1"/>
    </xf>
    <xf numFmtId="0" fontId="75" fillId="0" borderId="27" xfId="0" applyFont="1" applyBorder="1" applyAlignment="1">
      <alignment vertical="top" wrapText="1"/>
    </xf>
    <xf numFmtId="0" fontId="3" fillId="5" borderId="4" xfId="0" applyFont="1" applyFill="1" applyBorder="1"/>
    <xf numFmtId="0" fontId="5" fillId="5" borderId="4" xfId="2103" applyFont="1" applyFill="1" applyBorder="1" applyAlignment="1">
      <alignment horizontal="center" vertical="top" wrapText="1"/>
    </xf>
    <xf numFmtId="0" fontId="5" fillId="5" borderId="4" xfId="0" applyNumberFormat="1" applyFont="1" applyFill="1" applyBorder="1" applyAlignment="1">
      <alignment horizontal="center" vertical="top"/>
    </xf>
    <xf numFmtId="189" fontId="5" fillId="5" borderId="4" xfId="1759" applyNumberFormat="1" applyFont="1" applyFill="1" applyBorder="1" applyAlignment="1">
      <alignment horizontal="center" vertical="top"/>
    </xf>
    <xf numFmtId="0" fontId="3" fillId="5" borderId="4" xfId="0" applyFont="1" applyFill="1" applyBorder="1" applyAlignment="1">
      <alignment vertical="top" wrapText="1"/>
    </xf>
    <xf numFmtId="0" fontId="2" fillId="0" borderId="33" xfId="0" applyFont="1" applyBorder="1"/>
    <xf numFmtId="0" fontId="2" fillId="0" borderId="15" xfId="0" applyFont="1" applyBorder="1" applyAlignment="1"/>
    <xf numFmtId="0" fontId="0" fillId="0" borderId="15" xfId="0" applyBorder="1"/>
    <xf numFmtId="0" fontId="2" fillId="0" borderId="33" xfId="0" applyFont="1" applyBorder="1" applyAlignment="1"/>
    <xf numFmtId="0" fontId="2" fillId="0" borderId="15" xfId="0" applyFont="1" applyBorder="1"/>
    <xf numFmtId="0" fontId="3" fillId="5" borderId="2" xfId="0" applyFont="1" applyFill="1" applyBorder="1" applyAlignment="1">
      <alignment vertical="top" wrapText="1"/>
    </xf>
    <xf numFmtId="0" fontId="3" fillId="0" borderId="34" xfId="0" applyFont="1" applyFill="1" applyBorder="1" applyAlignment="1">
      <alignment vertical="top" wrapText="1"/>
    </xf>
    <xf numFmtId="0" fontId="3" fillId="0" borderId="35" xfId="0" applyFont="1" applyFill="1" applyBorder="1" applyAlignment="1">
      <alignment vertical="top" wrapText="1"/>
    </xf>
    <xf numFmtId="0" fontId="3" fillId="0" borderId="36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0" xfId="0" applyFont="1"/>
    <xf numFmtId="190" fontId="67" fillId="4" borderId="9" xfId="1" applyNumberFormat="1" applyFont="1" applyFill="1" applyBorder="1" applyAlignment="1">
      <alignment horizontal="center" vertical="top"/>
    </xf>
    <xf numFmtId="189" fontId="70" fillId="0" borderId="29" xfId="1" applyNumberFormat="1" applyFont="1" applyFill="1" applyBorder="1" applyAlignment="1">
      <alignment horizontal="center" vertical="top"/>
    </xf>
    <xf numFmtId="0" fontId="71" fillId="0" borderId="29" xfId="0" applyFont="1" applyBorder="1" applyAlignment="1">
      <alignment horizontal="left" vertical="top"/>
    </xf>
    <xf numFmtId="0" fontId="68" fillId="0" borderId="0" xfId="0" applyFont="1" applyAlignment="1">
      <alignment vertical="top"/>
    </xf>
    <xf numFmtId="0" fontId="71" fillId="0" borderId="30" xfId="0" applyFont="1" applyBorder="1" applyAlignment="1">
      <alignment horizontal="left" vertical="top" wrapText="1"/>
    </xf>
    <xf numFmtId="0" fontId="72" fillId="6" borderId="9" xfId="0" applyFont="1" applyFill="1" applyBorder="1" applyAlignment="1">
      <alignment vertical="top"/>
    </xf>
    <xf numFmtId="0" fontId="72" fillId="6" borderId="9" xfId="0" applyFont="1" applyFill="1" applyBorder="1" applyAlignment="1">
      <alignment vertical="top" wrapText="1"/>
    </xf>
    <xf numFmtId="189" fontId="70" fillId="0" borderId="27" xfId="1" applyNumberFormat="1" applyFont="1" applyFill="1" applyBorder="1" applyAlignment="1">
      <alignment horizontal="center" vertical="top"/>
    </xf>
    <xf numFmtId="190" fontId="70" fillId="0" borderId="26" xfId="1" applyNumberFormat="1" applyFont="1" applyBorder="1" applyAlignment="1">
      <alignment vertical="top"/>
    </xf>
    <xf numFmtId="189" fontId="70" fillId="0" borderId="11" xfId="1" applyNumberFormat="1" applyFont="1" applyFill="1" applyBorder="1" applyAlignment="1">
      <alignment horizontal="left" vertical="top" wrapText="1"/>
    </xf>
    <xf numFmtId="190" fontId="70" fillId="0" borderId="27" xfId="5" applyNumberFormat="1" applyFont="1" applyFill="1" applyBorder="1" applyAlignment="1">
      <alignment horizontal="center" vertical="top"/>
    </xf>
    <xf numFmtId="190" fontId="70" fillId="0" borderId="27" xfId="5" applyNumberFormat="1" applyFont="1" applyFill="1" applyBorder="1" applyAlignment="1">
      <alignment horizontal="left" vertical="top" wrapText="1"/>
    </xf>
    <xf numFmtId="190" fontId="70" fillId="0" borderId="30" xfId="5" applyNumberFormat="1" applyFont="1" applyFill="1" applyBorder="1" applyAlignment="1">
      <alignment horizontal="center" vertical="top"/>
    </xf>
    <xf numFmtId="0" fontId="70" fillId="0" borderId="26" xfId="3" applyFont="1" applyFill="1" applyBorder="1" applyAlignment="1">
      <alignment vertical="top" wrapText="1"/>
    </xf>
    <xf numFmtId="190" fontId="71" fillId="0" borderId="26" xfId="1" applyNumberFormat="1" applyFont="1" applyBorder="1" applyAlignment="1">
      <alignment vertical="top" wrapText="1"/>
    </xf>
    <xf numFmtId="190" fontId="70" fillId="0" borderId="26" xfId="5" applyNumberFormat="1" applyFont="1" applyFill="1" applyBorder="1" applyAlignment="1">
      <alignment horizontal="right" vertical="top"/>
    </xf>
    <xf numFmtId="190" fontId="70" fillId="0" borderId="30" xfId="5" applyNumberFormat="1" applyFont="1" applyFill="1" applyBorder="1" applyAlignment="1">
      <alignment horizontal="right" vertical="top"/>
    </xf>
    <xf numFmtId="189" fontId="70" fillId="0" borderId="4" xfId="1" applyNumberFormat="1" applyFont="1" applyFill="1" applyBorder="1" applyAlignment="1">
      <alignment horizontal="center" vertical="top"/>
    </xf>
    <xf numFmtId="0" fontId="70" fillId="0" borderId="26" xfId="0" applyFont="1" applyBorder="1" applyAlignment="1">
      <alignment vertical="top" wrapText="1"/>
    </xf>
    <xf numFmtId="190" fontId="70" fillId="0" borderId="10" xfId="1775" applyNumberFormat="1" applyFont="1" applyBorder="1" applyAlignment="1">
      <alignment horizontal="left" vertical="top"/>
    </xf>
    <xf numFmtId="0" fontId="70" fillId="0" borderId="9" xfId="2018" applyFont="1" applyFill="1" applyBorder="1" applyAlignment="1">
      <alignment horizontal="left" vertical="top" wrapText="1"/>
    </xf>
    <xf numFmtId="0" fontId="3" fillId="0" borderId="26" xfId="0" applyFont="1" applyFill="1" applyBorder="1" applyAlignment="1">
      <alignment horizontal="left" vertical="top" wrapText="1"/>
    </xf>
    <xf numFmtId="0" fontId="70" fillId="0" borderId="27" xfId="0" applyFont="1" applyBorder="1" applyAlignment="1">
      <alignment horizontal="left" vertical="top" wrapText="1"/>
    </xf>
    <xf numFmtId="189" fontId="67" fillId="3" borderId="9" xfId="0" applyNumberFormat="1" applyFont="1" applyFill="1" applyBorder="1" applyAlignment="1">
      <alignment horizontal="center" vertical="top" wrapText="1"/>
    </xf>
    <xf numFmtId="0" fontId="70" fillId="0" borderId="27" xfId="0" applyNumberFormat="1" applyFont="1" applyFill="1" applyBorder="1" applyAlignment="1">
      <alignment horizontal="center" vertical="top" wrapText="1"/>
    </xf>
    <xf numFmtId="189" fontId="70" fillId="0" borderId="27" xfId="1759" applyNumberFormat="1" applyFont="1" applyFill="1" applyBorder="1" applyAlignment="1">
      <alignment horizontal="center" vertical="top"/>
    </xf>
    <xf numFmtId="0" fontId="70" fillId="0" borderId="26" xfId="0" applyNumberFormat="1" applyFont="1" applyBorder="1" applyAlignment="1">
      <alignment horizontal="center" vertical="top" wrapText="1"/>
    </xf>
    <xf numFmtId="0" fontId="70" fillId="0" borderId="11" xfId="0" applyFont="1" applyBorder="1" applyAlignment="1">
      <alignment horizontal="center" vertical="top"/>
    </xf>
    <xf numFmtId="0" fontId="70" fillId="0" borderId="30" xfId="0" applyFont="1" applyBorder="1" applyAlignment="1">
      <alignment vertical="top" wrapText="1"/>
    </xf>
    <xf numFmtId="0" fontId="70" fillId="0" borderId="30" xfId="0" applyNumberFormat="1" applyFont="1" applyBorder="1" applyAlignment="1">
      <alignment horizontal="center" vertical="top" wrapText="1"/>
    </xf>
    <xf numFmtId="3" fontId="70" fillId="0" borderId="27" xfId="0" applyNumberFormat="1" applyFont="1" applyFill="1" applyBorder="1" applyAlignment="1">
      <alignment vertical="top" wrapText="1" shrinkToFit="1"/>
    </xf>
    <xf numFmtId="0" fontId="70" fillId="0" borderId="27" xfId="0" applyNumberFormat="1" applyFont="1" applyFill="1" applyBorder="1" applyAlignment="1">
      <alignment horizontal="center" vertical="top" wrapText="1" shrinkToFit="1"/>
    </xf>
    <xf numFmtId="189" fontId="70" fillId="0" borderId="27" xfId="1759" applyNumberFormat="1" applyFont="1" applyFill="1" applyBorder="1" applyAlignment="1">
      <alignment vertical="top"/>
    </xf>
    <xf numFmtId="189" fontId="70" fillId="0" borderId="26" xfId="1759" applyNumberFormat="1" applyFont="1" applyFill="1" applyBorder="1" applyAlignment="1">
      <alignment vertical="top"/>
    </xf>
    <xf numFmtId="189" fontId="70" fillId="0" borderId="30" xfId="1759" applyNumberFormat="1" applyFont="1" applyFill="1" applyBorder="1" applyAlignment="1">
      <alignment vertical="top"/>
    </xf>
    <xf numFmtId="0" fontId="70" fillId="0" borderId="10" xfId="4" applyFont="1" applyFill="1" applyBorder="1" applyAlignment="1">
      <alignment horizontal="center" vertical="top" wrapText="1"/>
    </xf>
    <xf numFmtId="0" fontId="70" fillId="0" borderId="10" xfId="4" applyFont="1" applyFill="1" applyBorder="1" applyAlignment="1">
      <alignment vertical="top" wrapText="1"/>
    </xf>
    <xf numFmtId="190" fontId="70" fillId="0" borderId="11" xfId="5" applyNumberFormat="1" applyFont="1" applyFill="1" applyBorder="1" applyAlignment="1">
      <alignment horizontal="center" vertical="top"/>
    </xf>
    <xf numFmtId="190" fontId="71" fillId="0" borderId="11" xfId="1" applyNumberFormat="1" applyFont="1" applyBorder="1" applyAlignment="1">
      <alignment vertical="top"/>
    </xf>
    <xf numFmtId="0" fontId="70" fillId="0" borderId="4" xfId="0" applyFont="1" applyBorder="1" applyAlignment="1">
      <alignment vertical="top" wrapText="1" shrinkToFit="1"/>
    </xf>
    <xf numFmtId="189" fontId="70" fillId="0" borderId="4" xfId="1" applyNumberFormat="1" applyFont="1" applyFill="1" applyBorder="1" applyAlignment="1">
      <alignment vertical="top"/>
    </xf>
    <xf numFmtId="189" fontId="70" fillId="0" borderId="4" xfId="1" applyNumberFormat="1" applyFont="1" applyFill="1" applyBorder="1" applyAlignment="1">
      <alignment horizontal="left" vertical="top"/>
    </xf>
    <xf numFmtId="0" fontId="71" fillId="0" borderId="9" xfId="0" applyFont="1" applyBorder="1" applyAlignment="1">
      <alignment vertical="top" wrapText="1" shrinkToFit="1"/>
    </xf>
    <xf numFmtId="190" fontId="71" fillId="0" borderId="9" xfId="5" applyNumberFormat="1" applyFont="1" applyFill="1" applyBorder="1" applyAlignment="1">
      <alignment horizontal="center" vertical="top"/>
    </xf>
    <xf numFmtId="190" fontId="71" fillId="0" borderId="9" xfId="5" applyNumberFormat="1" applyFont="1" applyFill="1" applyBorder="1" applyAlignment="1">
      <alignment horizontal="left" vertical="top"/>
    </xf>
    <xf numFmtId="190" fontId="67" fillId="5" borderId="9" xfId="0" applyNumberFormat="1" applyFont="1" applyFill="1" applyBorder="1" applyAlignment="1">
      <alignment horizontal="center" vertical="top" wrapText="1"/>
    </xf>
    <xf numFmtId="0" fontId="72" fillId="6" borderId="4" xfId="0" applyFont="1" applyFill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189" fontId="70" fillId="0" borderId="11" xfId="1" applyNumberFormat="1" applyFont="1" applyFill="1" applyBorder="1" applyAlignment="1">
      <alignment vertical="top"/>
    </xf>
    <xf numFmtId="0" fontId="70" fillId="0" borderId="8" xfId="1" applyNumberFormat="1" applyFont="1" applyFill="1" applyBorder="1" applyAlignment="1">
      <alignment horizontal="center" vertical="top"/>
    </xf>
    <xf numFmtId="0" fontId="70" fillId="0" borderId="8" xfId="0" applyFont="1" applyFill="1" applyBorder="1" applyAlignment="1">
      <alignment horizontal="left" vertical="top" wrapText="1"/>
    </xf>
    <xf numFmtId="189" fontId="70" fillId="0" borderId="8" xfId="1" applyNumberFormat="1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7" fillId="2" borderId="4" xfId="0" applyFont="1" applyFill="1" applyBorder="1" applyAlignment="1">
      <alignment horizontal="center" vertical="center" wrapText="1"/>
    </xf>
    <xf numFmtId="0" fontId="67" fillId="2" borderId="8" xfId="0" applyFont="1" applyFill="1" applyBorder="1" applyAlignment="1">
      <alignment horizontal="center" vertical="center" wrapText="1"/>
    </xf>
    <xf numFmtId="0" fontId="67" fillId="2" borderId="3" xfId="0" applyFont="1" applyFill="1" applyBorder="1" applyAlignment="1">
      <alignment horizontal="center" vertical="center" wrapText="1"/>
    </xf>
    <xf numFmtId="0" fontId="67" fillId="4" borderId="4" xfId="0" applyFont="1" applyFill="1" applyBorder="1" applyAlignment="1">
      <alignment vertical="top"/>
    </xf>
    <xf numFmtId="0" fontId="67" fillId="4" borderId="4" xfId="0" applyFont="1" applyFill="1" applyBorder="1" applyAlignment="1">
      <alignment vertical="top" wrapText="1"/>
    </xf>
    <xf numFmtId="0" fontId="67" fillId="4" borderId="4" xfId="0" applyFont="1" applyFill="1" applyBorder="1" applyAlignment="1">
      <alignment horizontal="center" vertical="top"/>
    </xf>
    <xf numFmtId="189" fontId="67" fillId="4" borderId="4" xfId="1" applyNumberFormat="1" applyFont="1" applyFill="1" applyBorder="1" applyAlignment="1">
      <alignment vertical="top" wrapText="1"/>
    </xf>
    <xf numFmtId="0" fontId="71" fillId="0" borderId="8" xfId="2071" applyFont="1" applyBorder="1" applyAlignment="1">
      <alignment vertical="top" wrapText="1"/>
    </xf>
    <xf numFmtId="189" fontId="71" fillId="0" borderId="8" xfId="1" applyNumberFormat="1" applyFont="1" applyBorder="1" applyAlignment="1">
      <alignment vertical="top" wrapText="1"/>
    </xf>
    <xf numFmtId="0" fontId="71" fillId="0" borderId="8" xfId="0" applyFont="1" applyBorder="1" applyAlignment="1">
      <alignment vertical="top" wrapText="1"/>
    </xf>
    <xf numFmtId="0" fontId="72" fillId="6" borderId="30" xfId="0" applyFont="1" applyFill="1" applyBorder="1" applyAlignment="1">
      <alignment horizontal="left" vertical="top"/>
    </xf>
    <xf numFmtId="0" fontId="67" fillId="6" borderId="30" xfId="2071" applyFont="1" applyFill="1" applyBorder="1" applyAlignment="1">
      <alignment vertical="top" wrapText="1"/>
    </xf>
    <xf numFmtId="0" fontId="72" fillId="6" borderId="30" xfId="0" applyFont="1" applyFill="1" applyBorder="1" applyAlignment="1">
      <alignment horizontal="center" vertical="top" wrapText="1"/>
    </xf>
    <xf numFmtId="189" fontId="67" fillId="6" borderId="30" xfId="1" applyNumberFormat="1" applyFont="1" applyFill="1" applyBorder="1" applyAlignment="1">
      <alignment vertical="top" wrapText="1"/>
    </xf>
    <xf numFmtId="0" fontId="67" fillId="6" borderId="30" xfId="0" applyFont="1" applyFill="1" applyBorder="1" applyAlignment="1">
      <alignment vertical="top" wrapText="1"/>
    </xf>
    <xf numFmtId="189" fontId="71" fillId="0" borderId="30" xfId="1" applyNumberFormat="1" applyFont="1" applyFill="1" applyBorder="1" applyAlignment="1">
      <alignment vertical="top"/>
    </xf>
    <xf numFmtId="189" fontId="71" fillId="0" borderId="30" xfId="1" applyNumberFormat="1" applyFont="1" applyFill="1" applyBorder="1" applyAlignment="1">
      <alignment vertical="top" wrapText="1"/>
    </xf>
    <xf numFmtId="0" fontId="70" fillId="0" borderId="4" xfId="1228" applyFont="1" applyFill="1" applyBorder="1" applyAlignment="1">
      <alignment horizontal="left" vertical="top" wrapText="1"/>
    </xf>
    <xf numFmtId="0" fontId="70" fillId="0" borderId="8" xfId="1228" applyFont="1" applyFill="1" applyBorder="1" applyAlignment="1">
      <alignment horizontal="left" vertical="top" wrapText="1"/>
    </xf>
    <xf numFmtId="9" fontId="0" fillId="0" borderId="0" xfId="0" applyNumberFormat="1"/>
    <xf numFmtId="189" fontId="70" fillId="0" borderId="10" xfId="1" applyNumberFormat="1" applyFont="1" applyFill="1" applyBorder="1" applyAlignment="1">
      <alignment horizontal="left" vertical="top"/>
    </xf>
    <xf numFmtId="0" fontId="10" fillId="0" borderId="27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10" fillId="0" borderId="30" xfId="0" applyFont="1" applyBorder="1" applyAlignment="1">
      <alignment horizontal="center" vertical="top" wrapText="1"/>
    </xf>
    <xf numFmtId="0" fontId="71" fillId="0" borderId="27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190" fontId="67" fillId="3" borderId="9" xfId="1" applyNumberFormat="1" applyFont="1" applyFill="1" applyBorder="1" applyAlignment="1">
      <alignment horizontal="center" vertical="top" wrapText="1"/>
    </xf>
    <xf numFmtId="0" fontId="10" fillId="0" borderId="8" xfId="2106" applyFont="1" applyFill="1" applyBorder="1" applyAlignment="1">
      <alignment horizontal="center" vertical="top" wrapText="1"/>
    </xf>
    <xf numFmtId="0" fontId="71" fillId="0" borderId="9" xfId="0" applyFont="1" applyFill="1" applyBorder="1" applyAlignment="1">
      <alignment horizontal="center" vertical="top" wrapText="1"/>
    </xf>
    <xf numFmtId="0" fontId="71" fillId="0" borderId="9" xfId="0" applyFont="1" applyFill="1" applyBorder="1" applyAlignment="1">
      <alignment horizontal="left" vertical="top" wrapText="1"/>
    </xf>
    <xf numFmtId="0" fontId="70" fillId="0" borderId="9" xfId="2106" applyFont="1" applyFill="1" applyBorder="1" applyAlignment="1">
      <alignment horizontal="center" vertical="top" wrapText="1"/>
    </xf>
    <xf numFmtId="3" fontId="71" fillId="0" borderId="9" xfId="1" applyNumberFormat="1" applyFont="1" applyFill="1" applyBorder="1" applyAlignment="1">
      <alignment horizontal="right" vertical="top" wrapText="1"/>
    </xf>
    <xf numFmtId="0" fontId="71" fillId="0" borderId="9" xfId="0" applyFont="1" applyBorder="1"/>
    <xf numFmtId="0" fontId="78" fillId="0" borderId="9" xfId="0" applyFont="1" applyFill="1" applyBorder="1" applyAlignment="1">
      <alignment horizontal="left" vertical="top" wrapText="1"/>
    </xf>
    <xf numFmtId="0" fontId="78" fillId="0" borderId="9" xfId="0" applyFont="1" applyFill="1" applyBorder="1" applyAlignment="1">
      <alignment horizontal="center" vertical="top" wrapText="1"/>
    </xf>
    <xf numFmtId="189" fontId="78" fillId="0" borderId="9" xfId="1" applyNumberFormat="1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center" vertical="top" wrapText="1"/>
    </xf>
    <xf numFmtId="3" fontId="10" fillId="0" borderId="9" xfId="1" applyNumberFormat="1" applyFont="1" applyFill="1" applyBorder="1" applyAlignment="1">
      <alignment vertical="top" wrapText="1"/>
    </xf>
    <xf numFmtId="189" fontId="71" fillId="0" borderId="30" xfId="1" applyNumberFormat="1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left" vertical="top" wrapText="1"/>
    </xf>
    <xf numFmtId="3" fontId="10" fillId="0" borderId="8" xfId="1" applyNumberFormat="1" applyFont="1" applyFill="1" applyBorder="1" applyAlignment="1">
      <alignment vertical="top" wrapText="1"/>
    </xf>
    <xf numFmtId="3" fontId="71" fillId="0" borderId="9" xfId="1" applyNumberFormat="1" applyFont="1" applyFill="1" applyBorder="1" applyAlignment="1">
      <alignment vertical="top" wrapText="1"/>
    </xf>
    <xf numFmtId="3" fontId="71" fillId="0" borderId="9" xfId="1" applyNumberFormat="1" applyFont="1" applyFill="1" applyBorder="1" applyAlignment="1">
      <alignment horizontal="center" vertical="top" wrapText="1"/>
    </xf>
    <xf numFmtId="3" fontId="70" fillId="0" borderId="9" xfId="1" applyNumberFormat="1" applyFont="1" applyFill="1" applyBorder="1" applyAlignment="1">
      <alignment vertical="top" wrapText="1"/>
    </xf>
    <xf numFmtId="3" fontId="70" fillId="0" borderId="9" xfId="1" applyNumberFormat="1" applyFont="1" applyFill="1" applyBorder="1" applyAlignment="1">
      <alignment horizontal="center" vertical="top" wrapText="1"/>
    </xf>
    <xf numFmtId="3" fontId="78" fillId="0" borderId="9" xfId="1" applyNumberFormat="1" applyFont="1" applyFill="1" applyBorder="1" applyAlignment="1">
      <alignment vertical="top" wrapText="1"/>
    </xf>
    <xf numFmtId="3" fontId="78" fillId="0" borderId="9" xfId="1" applyNumberFormat="1" applyFont="1" applyFill="1" applyBorder="1" applyAlignment="1">
      <alignment horizontal="center" vertical="top" wrapText="1"/>
    </xf>
    <xf numFmtId="0" fontId="70" fillId="0" borderId="4" xfId="0" applyFont="1" applyFill="1" applyBorder="1" applyAlignment="1">
      <alignment horizontal="left" vertical="top" wrapText="1"/>
    </xf>
    <xf numFmtId="0" fontId="70" fillId="0" borderId="4" xfId="1886" applyFont="1" applyFill="1" applyBorder="1" applyAlignment="1">
      <alignment horizontal="center" vertical="top" wrapText="1"/>
    </xf>
    <xf numFmtId="3" fontId="70" fillId="0" borderId="4" xfId="1" applyNumberFormat="1" applyFont="1" applyFill="1" applyBorder="1" applyAlignment="1">
      <alignment vertical="top" wrapText="1"/>
    </xf>
    <xf numFmtId="0" fontId="70" fillId="0" borderId="8" xfId="1886" applyFont="1" applyFill="1" applyBorder="1" applyAlignment="1">
      <alignment horizontal="center" vertical="top" wrapText="1"/>
    </xf>
    <xf numFmtId="3" fontId="70" fillId="0" borderId="8" xfId="1" applyNumberFormat="1" applyFont="1" applyFill="1" applyBorder="1" applyAlignment="1">
      <alignment vertical="top" wrapText="1"/>
    </xf>
    <xf numFmtId="0" fontId="70" fillId="0" borderId="10" xfId="1886" applyFont="1" applyFill="1" applyBorder="1" applyAlignment="1">
      <alignment horizontal="center" vertical="top" wrapText="1"/>
    </xf>
    <xf numFmtId="3" fontId="70" fillId="0" borderId="10" xfId="1" applyNumberFormat="1" applyFont="1" applyFill="1" applyBorder="1" applyAlignment="1">
      <alignment vertical="top" wrapText="1"/>
    </xf>
    <xf numFmtId="0" fontId="70" fillId="0" borderId="29" xfId="0" applyNumberFormat="1" applyFont="1" applyFill="1" applyBorder="1" applyAlignment="1">
      <alignment horizontal="center" vertical="top" wrapText="1"/>
    </xf>
    <xf numFmtId="190" fontId="70" fillId="0" borderId="29" xfId="1759" applyNumberFormat="1" applyFont="1" applyFill="1" applyBorder="1" applyAlignment="1">
      <alignment horizontal="center" vertical="top"/>
    </xf>
    <xf numFmtId="0" fontId="70" fillId="0" borderId="29" xfId="0" applyFont="1" applyBorder="1" applyAlignment="1">
      <alignment horizontal="center" vertical="top"/>
    </xf>
    <xf numFmtId="190" fontId="70" fillId="0" borderId="26" xfId="1759" applyNumberFormat="1" applyFont="1" applyFill="1" applyBorder="1" applyAlignment="1">
      <alignment horizontal="center" vertical="top"/>
    </xf>
    <xf numFmtId="190" fontId="70" fillId="0" borderId="30" xfId="1759" applyNumberFormat="1" applyFont="1" applyFill="1" applyBorder="1" applyAlignment="1">
      <alignment horizontal="center" vertical="top"/>
    </xf>
    <xf numFmtId="3" fontId="78" fillId="0" borderId="4" xfId="1" applyNumberFormat="1" applyFont="1" applyFill="1" applyBorder="1" applyAlignment="1">
      <alignment horizontal="center" vertical="top" wrapText="1"/>
    </xf>
    <xf numFmtId="204" fontId="67" fillId="5" borderId="9" xfId="1" applyNumberFormat="1" applyFont="1" applyFill="1" applyBorder="1" applyAlignment="1">
      <alignment horizontal="center" vertical="top" wrapText="1"/>
    </xf>
    <xf numFmtId="190" fontId="67" fillId="5" borderId="9" xfId="1" applyNumberFormat="1" applyFont="1" applyFill="1" applyBorder="1" applyAlignment="1">
      <alignment horizontal="center" vertical="top" wrapText="1"/>
    </xf>
    <xf numFmtId="0" fontId="77" fillId="0" borderId="9" xfId="0" applyFont="1" applyBorder="1" applyAlignment="1">
      <alignment horizontal="center" vertical="top"/>
    </xf>
    <xf numFmtId="0" fontId="10" fillId="0" borderId="9" xfId="1305" applyFont="1" applyFill="1" applyBorder="1" applyAlignment="1">
      <alignment horizontal="left" vertical="top" wrapText="1"/>
    </xf>
    <xf numFmtId="0" fontId="10" fillId="0" borderId="9" xfId="1054" applyNumberFormat="1" applyFont="1" applyFill="1" applyBorder="1" applyAlignment="1">
      <alignment horizontal="center" vertical="top"/>
    </xf>
    <xf numFmtId="3" fontId="10" fillId="0" borderId="9" xfId="1054" applyNumberFormat="1" applyFont="1" applyFill="1" applyBorder="1" applyAlignment="1">
      <alignment horizontal="right" vertical="top"/>
    </xf>
    <xf numFmtId="0" fontId="67" fillId="31" borderId="9" xfId="0" applyFont="1" applyFill="1" applyBorder="1" applyAlignment="1">
      <alignment horizontal="center" vertical="top"/>
    </xf>
    <xf numFmtId="0" fontId="76" fillId="31" borderId="9" xfId="0" applyNumberFormat="1" applyFont="1" applyFill="1" applyBorder="1" applyAlignment="1">
      <alignment horizontal="center" vertical="top" wrapText="1"/>
    </xf>
    <xf numFmtId="3" fontId="76" fillId="31" borderId="9" xfId="1" applyNumberFormat="1" applyFont="1" applyFill="1" applyBorder="1" applyAlignment="1">
      <alignment horizontal="right" vertical="top" wrapText="1"/>
    </xf>
    <xf numFmtId="0" fontId="79" fillId="0" borderId="9" xfId="0" applyNumberFormat="1" applyFont="1" applyBorder="1" applyAlignment="1">
      <alignment horizontal="center" vertical="top" wrapText="1"/>
    </xf>
    <xf numFmtId="3" fontId="79" fillId="0" borderId="9" xfId="1" applyNumberFormat="1" applyFont="1" applyBorder="1" applyAlignment="1">
      <alignment horizontal="right" vertical="top" wrapText="1"/>
    </xf>
    <xf numFmtId="0" fontId="78" fillId="0" borderId="9" xfId="0" applyFont="1" applyBorder="1" applyAlignment="1">
      <alignment horizontal="center" vertical="top"/>
    </xf>
    <xf numFmtId="0" fontId="70" fillId="0" borderId="9" xfId="1305" applyFont="1" applyFill="1" applyBorder="1" applyAlignment="1">
      <alignment horizontal="left" vertical="top" wrapText="1"/>
    </xf>
    <xf numFmtId="0" fontId="70" fillId="0" borderId="9" xfId="1054" applyNumberFormat="1" applyFont="1" applyFill="1" applyBorder="1" applyAlignment="1">
      <alignment horizontal="center" vertical="top"/>
    </xf>
    <xf numFmtId="3" fontId="70" fillId="0" borderId="9" xfId="1054" applyNumberFormat="1" applyFont="1" applyFill="1" applyBorder="1" applyAlignment="1">
      <alignment horizontal="right" vertical="top"/>
    </xf>
    <xf numFmtId="0" fontId="79" fillId="0" borderId="9" xfId="0" applyFont="1" applyBorder="1" applyAlignment="1">
      <alignment vertical="top" wrapText="1"/>
    </xf>
    <xf numFmtId="3" fontId="70" fillId="0" borderId="9" xfId="1054" applyNumberFormat="1" applyFont="1" applyFill="1" applyBorder="1" applyAlignment="1">
      <alignment horizontal="center" vertical="top"/>
    </xf>
    <xf numFmtId="0" fontId="70" fillId="0" borderId="9" xfId="1305" applyNumberFormat="1" applyFont="1" applyFill="1" applyBorder="1" applyAlignment="1">
      <alignment horizontal="center" vertical="top"/>
    </xf>
    <xf numFmtId="0" fontId="10" fillId="0" borderId="9" xfId="1054" applyNumberFormat="1" applyFont="1" applyFill="1" applyBorder="1" applyAlignment="1">
      <alignment horizontal="center" vertical="top" wrapText="1"/>
    </xf>
    <xf numFmtId="0" fontId="70" fillId="0" borderId="9" xfId="1054" applyNumberFormat="1" applyFont="1" applyFill="1" applyBorder="1" applyAlignment="1">
      <alignment horizontal="center" vertical="top" wrapText="1"/>
    </xf>
    <xf numFmtId="0" fontId="68" fillId="0" borderId="9" xfId="0" applyFont="1" applyBorder="1"/>
    <xf numFmtId="0" fontId="67" fillId="31" borderId="9" xfId="0" applyFont="1" applyFill="1" applyBorder="1" applyAlignment="1">
      <alignment vertical="top"/>
    </xf>
    <xf numFmtId="0" fontId="68" fillId="31" borderId="0" xfId="0" applyFont="1" applyFill="1"/>
    <xf numFmtId="190" fontId="67" fillId="31" borderId="9" xfId="0" applyNumberFormat="1" applyFont="1" applyFill="1" applyBorder="1" applyAlignment="1">
      <alignment vertical="top" wrapText="1"/>
    </xf>
    <xf numFmtId="190" fontId="67" fillId="31" borderId="9" xfId="1" applyNumberFormat="1" applyFont="1" applyFill="1" applyBorder="1" applyAlignment="1">
      <alignment horizontal="center" vertical="top"/>
    </xf>
    <xf numFmtId="3" fontId="77" fillId="0" borderId="9" xfId="0" applyNumberFormat="1" applyFont="1" applyBorder="1" applyAlignment="1">
      <alignment horizontal="right" vertical="top"/>
    </xf>
    <xf numFmtId="0" fontId="70" fillId="0" borderId="9" xfId="1305" applyNumberFormat="1" applyFont="1" applyFill="1" applyBorder="1" applyAlignment="1">
      <alignment horizontal="center" vertical="top" wrapText="1"/>
    </xf>
    <xf numFmtId="3" fontId="78" fillId="0" borderId="9" xfId="0" applyNumberFormat="1" applyFont="1" applyBorder="1" applyAlignment="1">
      <alignment horizontal="right" vertical="top"/>
    </xf>
    <xf numFmtId="0" fontId="3" fillId="0" borderId="30" xfId="0" applyFont="1" applyBorder="1" applyAlignment="1">
      <alignment horizontal="center" vertical="top" wrapText="1"/>
    </xf>
    <xf numFmtId="0" fontId="71" fillId="5" borderId="9" xfId="0" applyFont="1" applyFill="1" applyBorder="1" applyAlignment="1">
      <alignment vertical="top"/>
    </xf>
    <xf numFmtId="0" fontId="72" fillId="5" borderId="9" xfId="2103" applyFont="1" applyFill="1" applyBorder="1" applyAlignment="1">
      <alignment horizontal="center" vertical="top" wrapText="1"/>
    </xf>
    <xf numFmtId="0" fontId="71" fillId="5" borderId="9" xfId="0" applyFont="1" applyFill="1" applyBorder="1" applyAlignment="1">
      <alignment vertical="top" wrapText="1"/>
    </xf>
    <xf numFmtId="0" fontId="71" fillId="0" borderId="26" xfId="0" applyFont="1" applyBorder="1" applyAlignment="1">
      <alignment horizontal="center" vertical="top" wrapText="1"/>
    </xf>
    <xf numFmtId="0" fontId="71" fillId="0" borderId="30" xfId="0" applyFont="1" applyBorder="1" applyAlignment="1">
      <alignment horizontal="center" vertical="top" wrapText="1"/>
    </xf>
    <xf numFmtId="190" fontId="72" fillId="5" borderId="9" xfId="1" applyNumberFormat="1" applyFont="1" applyFill="1" applyBorder="1" applyAlignment="1">
      <alignment horizontal="center" vertical="top"/>
    </xf>
    <xf numFmtId="0" fontId="0" fillId="31" borderId="0" xfId="0" applyFill="1"/>
    <xf numFmtId="0" fontId="70" fillId="0" borderId="9" xfId="0" applyFont="1" applyBorder="1" applyAlignment="1">
      <alignment horizontal="center" vertical="top"/>
    </xf>
    <xf numFmtId="0" fontId="70" fillId="0" borderId="9" xfId="0" applyNumberFormat="1" applyFont="1" applyFill="1" applyBorder="1" applyAlignment="1">
      <alignment horizontal="center" vertical="top" wrapText="1"/>
    </xf>
    <xf numFmtId="190" fontId="70" fillId="0" borderId="9" xfId="1759" applyNumberFormat="1" applyFont="1" applyFill="1" applyBorder="1" applyAlignment="1">
      <alignment horizontal="center" vertical="top"/>
    </xf>
    <xf numFmtId="190" fontId="70" fillId="0" borderId="9" xfId="1759" applyNumberFormat="1" applyFont="1" applyFill="1" applyBorder="1" applyAlignment="1">
      <alignment horizontal="left" vertical="top" wrapText="1"/>
    </xf>
    <xf numFmtId="0" fontId="67" fillId="0" borderId="9" xfId="0" applyFont="1" applyBorder="1"/>
    <xf numFmtId="0" fontId="67" fillId="0" borderId="9" xfId="0" applyFont="1" applyBorder="1" applyAlignment="1"/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0" fillId="0" borderId="30" xfId="0" applyFont="1" applyFill="1" applyBorder="1" applyAlignment="1">
      <alignment vertical="top" shrinkToFit="1"/>
    </xf>
    <xf numFmtId="0" fontId="70" fillId="0" borderId="4" xfId="2106" applyFont="1" applyFill="1" applyBorder="1" applyAlignment="1">
      <alignment horizontal="center" vertical="top" wrapText="1"/>
    </xf>
    <xf numFmtId="3" fontId="70" fillId="0" borderId="4" xfId="1" applyNumberFormat="1" applyFont="1" applyFill="1" applyBorder="1" applyAlignment="1">
      <alignment horizontal="center" vertical="top" wrapText="1"/>
    </xf>
    <xf numFmtId="0" fontId="70" fillId="0" borderId="10" xfId="2106" applyFont="1" applyFill="1" applyBorder="1" applyAlignment="1">
      <alignment horizontal="center" vertical="top" wrapText="1"/>
    </xf>
    <xf numFmtId="3" fontId="70" fillId="0" borderId="10" xfId="1" applyNumberFormat="1" applyFont="1" applyFill="1" applyBorder="1" applyAlignment="1">
      <alignment horizontal="center" vertical="top" wrapText="1"/>
    </xf>
    <xf numFmtId="0" fontId="70" fillId="0" borderId="8" xfId="2106" applyFont="1" applyFill="1" applyBorder="1" applyAlignment="1">
      <alignment horizontal="center" vertical="top" wrapText="1"/>
    </xf>
    <xf numFmtId="3" fontId="70" fillId="0" borderId="8" xfId="1" applyNumberFormat="1" applyFont="1" applyFill="1" applyBorder="1" applyAlignment="1">
      <alignment horizontal="center" vertical="top" wrapText="1"/>
    </xf>
    <xf numFmtId="0" fontId="70" fillId="0" borderId="10" xfId="2106" applyFont="1" applyFill="1" applyBorder="1" applyAlignment="1">
      <alignment horizontal="center" vertical="top" wrapText="1" shrinkToFit="1"/>
    </xf>
    <xf numFmtId="0" fontId="78" fillId="0" borderId="9" xfId="1305" applyFont="1" applyFill="1" applyBorder="1" applyAlignment="1">
      <alignment horizontal="left" vertical="top" wrapText="1"/>
    </xf>
    <xf numFmtId="0" fontId="78" fillId="0" borderId="9" xfId="0" applyNumberFormat="1" applyFont="1" applyBorder="1" applyAlignment="1">
      <alignment horizontal="center" vertical="top"/>
    </xf>
    <xf numFmtId="3" fontId="78" fillId="0" borderId="9" xfId="1094" applyNumberFormat="1" applyFont="1" applyFill="1" applyBorder="1" applyAlignment="1">
      <alignment horizontal="right" vertical="top"/>
    </xf>
    <xf numFmtId="0" fontId="70" fillId="0" borderId="26" xfId="2103" applyFont="1" applyFill="1" applyBorder="1" applyAlignment="1">
      <alignment horizontal="left" vertical="top" wrapText="1"/>
    </xf>
    <xf numFmtId="0" fontId="70" fillId="0" borderId="26" xfId="2103" applyNumberFormat="1" applyFont="1" applyFill="1" applyBorder="1" applyAlignment="1">
      <alignment horizontal="center" vertical="top" wrapText="1"/>
    </xf>
    <xf numFmtId="0" fontId="70" fillId="0" borderId="30" xfId="2103" applyFont="1" applyFill="1" applyBorder="1" applyAlignment="1">
      <alignment horizontal="left" vertical="top" wrapText="1"/>
    </xf>
    <xf numFmtId="0" fontId="70" fillId="0" borderId="30" xfId="2103" applyNumberFormat="1" applyFont="1" applyFill="1" applyBorder="1" applyAlignment="1">
      <alignment horizontal="center" vertical="top" wrapText="1"/>
    </xf>
    <xf numFmtId="0" fontId="70" fillId="0" borderId="27" xfId="0" applyNumberFormat="1" applyFont="1" applyBorder="1" applyAlignment="1">
      <alignment horizontal="center" vertical="top" wrapText="1"/>
    </xf>
    <xf numFmtId="0" fontId="80" fillId="0" borderId="27" xfId="0" applyFont="1" applyBorder="1" applyAlignment="1">
      <alignment vertical="top" wrapText="1"/>
    </xf>
    <xf numFmtId="0" fontId="70" fillId="0" borderId="11" xfId="0" applyFont="1" applyBorder="1" applyAlignment="1">
      <alignment vertical="top" wrapText="1"/>
    </xf>
    <xf numFmtId="0" fontId="70" fillId="0" borderId="11" xfId="0" applyNumberFormat="1" applyFont="1" applyBorder="1" applyAlignment="1">
      <alignment horizontal="center" vertical="top" wrapText="1"/>
    </xf>
    <xf numFmtId="189" fontId="70" fillId="0" borderId="11" xfId="1759" applyNumberFormat="1" applyFont="1" applyFill="1" applyBorder="1" applyAlignment="1">
      <alignment horizontal="center" vertical="top"/>
    </xf>
    <xf numFmtId="0" fontId="70" fillId="0" borderId="11" xfId="0" applyFont="1" applyBorder="1" applyAlignment="1">
      <alignment horizontal="center" vertical="top" wrapText="1"/>
    </xf>
    <xf numFmtId="0" fontId="70" fillId="0" borderId="30" xfId="0" applyFont="1" applyBorder="1" applyAlignment="1">
      <alignment horizontal="center" vertical="top" wrapText="1"/>
    </xf>
    <xf numFmtId="0" fontId="70" fillId="0" borderId="9" xfId="4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7" fillId="2" borderId="4" xfId="0" applyFont="1" applyFill="1" applyBorder="1" applyAlignment="1">
      <alignment horizontal="center" vertical="center" wrapText="1"/>
    </xf>
    <xf numFmtId="0" fontId="67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67" fillId="2" borderId="4" xfId="0" applyFont="1" applyFill="1" applyBorder="1" applyAlignment="1">
      <alignment horizontal="center" vertical="center" shrinkToFit="1"/>
    </xf>
    <xf numFmtId="0" fontId="67" fillId="2" borderId="8" xfId="0" applyFont="1" applyFill="1" applyBorder="1" applyAlignment="1">
      <alignment horizontal="center" vertical="center" shrinkToFit="1"/>
    </xf>
    <xf numFmtId="0" fontId="67" fillId="2" borderId="2" xfId="0" applyFont="1" applyFill="1" applyBorder="1" applyAlignment="1">
      <alignment horizontal="center" vertical="center" wrapText="1"/>
    </xf>
    <xf numFmtId="0" fontId="67" fillId="2" borderId="3" xfId="0" applyFont="1" applyFill="1" applyBorder="1" applyAlignment="1">
      <alignment horizontal="center" vertical="center" wrapText="1"/>
    </xf>
    <xf numFmtId="0" fontId="67" fillId="2" borderId="5" xfId="0" applyFont="1" applyFill="1" applyBorder="1" applyAlignment="1">
      <alignment horizontal="center" vertical="center" wrapText="1"/>
    </xf>
    <xf numFmtId="0" fontId="67" fillId="2" borderId="6" xfId="0" applyFont="1" applyFill="1" applyBorder="1" applyAlignment="1">
      <alignment horizontal="center" vertical="center" wrapText="1"/>
    </xf>
    <xf numFmtId="0" fontId="67" fillId="2" borderId="9" xfId="0" applyFont="1" applyFill="1" applyBorder="1" applyAlignment="1">
      <alignment horizontal="center" vertical="center" wrapText="1"/>
    </xf>
  </cellXfs>
  <cellStyles count="2107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20% - ส่วนที่ถูกเน้น1 2" xfId="12"/>
    <cellStyle name="20% - ส่วนที่ถูกเน้น2 2" xfId="13"/>
    <cellStyle name="20% - ส่วนที่ถูกเน้น3 2" xfId="14"/>
    <cellStyle name="20% - ส่วนที่ถูกเน้น4 2" xfId="15"/>
    <cellStyle name="20% - ส่วนที่ถูกเน้น5 2" xfId="16"/>
    <cellStyle name="20% - ส่วนที่ถูกเน้น6 2" xfId="17"/>
    <cellStyle name="40% - Accent1 2" xfId="18"/>
    <cellStyle name="40% - Accent2 2" xfId="19"/>
    <cellStyle name="40% - Accent3 2" xfId="20"/>
    <cellStyle name="40% - Accent4 2" xfId="21"/>
    <cellStyle name="40% - Accent5 2" xfId="22"/>
    <cellStyle name="40% - Accent6 2" xfId="23"/>
    <cellStyle name="40% - ส่วนที่ถูกเน้น1 2" xfId="24"/>
    <cellStyle name="40% - ส่วนที่ถูกเน้น2 2" xfId="25"/>
    <cellStyle name="40% - ส่วนที่ถูกเน้น3 2" xfId="26"/>
    <cellStyle name="40% - ส่วนที่ถูกเน้น4 2" xfId="27"/>
    <cellStyle name="40% - ส่วนที่ถูกเน้น5 2" xfId="28"/>
    <cellStyle name="40% - ส่วนที่ถูกเน้น6 2" xfId="29"/>
    <cellStyle name="60% - Accent1 2" xfId="30"/>
    <cellStyle name="60% - Accent2 2" xfId="31"/>
    <cellStyle name="60% - Accent3 2" xfId="32"/>
    <cellStyle name="60% - Accent4 2" xfId="33"/>
    <cellStyle name="60% - Accent5 2" xfId="34"/>
    <cellStyle name="60% - Accent6 2" xfId="35"/>
    <cellStyle name="60% - ส่วนที่ถูกเน้น1 2" xfId="36"/>
    <cellStyle name="60% - ส่วนที่ถูกเน้น2 2" xfId="37"/>
    <cellStyle name="60% - ส่วนที่ถูกเน้น3 2" xfId="38"/>
    <cellStyle name="60% - ส่วนที่ถูกเน้น4 2" xfId="39"/>
    <cellStyle name="60% - ส่วนที่ถูกเน้น5 2" xfId="40"/>
    <cellStyle name="60% - ส่วนที่ถูกเน้น6 2" xfId="41"/>
    <cellStyle name="75" xfId="42"/>
    <cellStyle name="Accent1 2" xfId="43"/>
    <cellStyle name="Accent2 2" xfId="44"/>
    <cellStyle name="Accent3 2" xfId="45"/>
    <cellStyle name="Accent4 2" xfId="46"/>
    <cellStyle name="Accent5 2" xfId="47"/>
    <cellStyle name="Accent6 2" xfId="48"/>
    <cellStyle name="Bad 2" xfId="49"/>
    <cellStyle name="Calculation 2" xfId="50"/>
    <cellStyle name="category" xfId="51"/>
    <cellStyle name="Check Cell 2" xfId="52"/>
    <cellStyle name="Comma 10" xfId="53"/>
    <cellStyle name="Comma 10 10" xfId="54"/>
    <cellStyle name="Comma 10 11" xfId="55"/>
    <cellStyle name="Comma 10 12" xfId="56"/>
    <cellStyle name="Comma 10 13" xfId="57"/>
    <cellStyle name="Comma 10 14" xfId="58"/>
    <cellStyle name="Comma 10 15" xfId="59"/>
    <cellStyle name="Comma 10 16" xfId="60"/>
    <cellStyle name="Comma 10 17" xfId="61"/>
    <cellStyle name="Comma 10 18" xfId="62"/>
    <cellStyle name="Comma 10 19" xfId="63"/>
    <cellStyle name="Comma 10 2" xfId="64"/>
    <cellStyle name="Comma 10 20" xfId="65"/>
    <cellStyle name="Comma 10 3" xfId="66"/>
    <cellStyle name="Comma 10 4" xfId="67"/>
    <cellStyle name="Comma 10 5" xfId="68"/>
    <cellStyle name="Comma 10 6" xfId="69"/>
    <cellStyle name="Comma 10 7" xfId="70"/>
    <cellStyle name="Comma 10 8" xfId="71"/>
    <cellStyle name="Comma 10 8 10" xfId="72"/>
    <cellStyle name="Comma 10 8 2" xfId="73"/>
    <cellStyle name="Comma 10 8 3" xfId="74"/>
    <cellStyle name="Comma 10 8 4" xfId="75"/>
    <cellStyle name="Comma 10 8 5" xfId="76"/>
    <cellStyle name="Comma 10 8 6" xfId="77"/>
    <cellStyle name="Comma 10 8 7" xfId="78"/>
    <cellStyle name="Comma 10 8 8" xfId="79"/>
    <cellStyle name="Comma 10 8 9" xfId="80"/>
    <cellStyle name="Comma 10 9" xfId="81"/>
    <cellStyle name="Comma 10 9 2" xfId="82"/>
    <cellStyle name="Comma 10 9 3" xfId="83"/>
    <cellStyle name="Comma 11" xfId="84"/>
    <cellStyle name="Comma 11 10" xfId="85"/>
    <cellStyle name="Comma 11 11" xfId="86"/>
    <cellStyle name="Comma 11 12" xfId="87"/>
    <cellStyle name="Comma 11 13" xfId="88"/>
    <cellStyle name="Comma 11 14" xfId="89"/>
    <cellStyle name="Comma 11 15" xfId="90"/>
    <cellStyle name="Comma 11 16" xfId="91"/>
    <cellStyle name="Comma 11 17" xfId="92"/>
    <cellStyle name="Comma 11 18" xfId="93"/>
    <cellStyle name="Comma 11 19" xfId="94"/>
    <cellStyle name="Comma 11 2" xfId="95"/>
    <cellStyle name="Comma 11 20" xfId="96"/>
    <cellStyle name="Comma 11 3" xfId="97"/>
    <cellStyle name="Comma 11 4" xfId="98"/>
    <cellStyle name="Comma 11 5" xfId="99"/>
    <cellStyle name="Comma 11 6" xfId="100"/>
    <cellStyle name="Comma 11 7" xfId="101"/>
    <cellStyle name="Comma 11 8" xfId="102"/>
    <cellStyle name="Comma 11 8 10" xfId="103"/>
    <cellStyle name="Comma 11 8 2" xfId="104"/>
    <cellStyle name="Comma 11 8 3" xfId="105"/>
    <cellStyle name="Comma 11 8 4" xfId="106"/>
    <cellStyle name="Comma 11 8 5" xfId="107"/>
    <cellStyle name="Comma 11 8 6" xfId="108"/>
    <cellStyle name="Comma 11 8 7" xfId="109"/>
    <cellStyle name="Comma 11 8 8" xfId="110"/>
    <cellStyle name="Comma 11 8 9" xfId="111"/>
    <cellStyle name="Comma 11 9" xfId="112"/>
    <cellStyle name="Comma 11 9 2" xfId="113"/>
    <cellStyle name="Comma 11 9 3" xfId="114"/>
    <cellStyle name="Comma 12" xfId="115"/>
    <cellStyle name="Comma 12 10" xfId="116"/>
    <cellStyle name="Comma 12 11" xfId="117"/>
    <cellStyle name="Comma 12 12" xfId="118"/>
    <cellStyle name="Comma 12 13" xfId="119"/>
    <cellStyle name="Comma 12 14" xfId="120"/>
    <cellStyle name="Comma 12 15" xfId="121"/>
    <cellStyle name="Comma 12 16" xfId="122"/>
    <cellStyle name="Comma 12 17" xfId="123"/>
    <cellStyle name="Comma 12 18" xfId="124"/>
    <cellStyle name="Comma 12 19" xfId="125"/>
    <cellStyle name="Comma 12 2" xfId="126"/>
    <cellStyle name="Comma 12 20" xfId="127"/>
    <cellStyle name="Comma 12 3" xfId="128"/>
    <cellStyle name="Comma 12 4" xfId="129"/>
    <cellStyle name="Comma 12 5" xfId="130"/>
    <cellStyle name="Comma 12 6" xfId="131"/>
    <cellStyle name="Comma 12 7" xfId="132"/>
    <cellStyle name="Comma 12 8" xfId="133"/>
    <cellStyle name="Comma 12 8 10" xfId="134"/>
    <cellStyle name="Comma 12 8 2" xfId="135"/>
    <cellStyle name="Comma 12 8 3" xfId="136"/>
    <cellStyle name="Comma 12 8 4" xfId="137"/>
    <cellStyle name="Comma 12 8 5" xfId="138"/>
    <cellStyle name="Comma 12 8 6" xfId="139"/>
    <cellStyle name="Comma 12 8 7" xfId="140"/>
    <cellStyle name="Comma 12 8 8" xfId="141"/>
    <cellStyle name="Comma 12 8 9" xfId="142"/>
    <cellStyle name="Comma 12 9" xfId="143"/>
    <cellStyle name="Comma 12 9 2" xfId="144"/>
    <cellStyle name="Comma 12 9 3" xfId="145"/>
    <cellStyle name="Comma 13" xfId="146"/>
    <cellStyle name="Comma 13 10" xfId="147"/>
    <cellStyle name="Comma 13 11" xfId="148"/>
    <cellStyle name="Comma 13 12" xfId="149"/>
    <cellStyle name="Comma 13 13" xfId="150"/>
    <cellStyle name="Comma 13 14" xfId="151"/>
    <cellStyle name="Comma 13 15" xfId="152"/>
    <cellStyle name="Comma 13 16" xfId="153"/>
    <cellStyle name="Comma 13 17" xfId="154"/>
    <cellStyle name="Comma 13 18" xfId="155"/>
    <cellStyle name="Comma 13 19" xfId="156"/>
    <cellStyle name="Comma 13 2" xfId="157"/>
    <cellStyle name="Comma 13 20" xfId="158"/>
    <cellStyle name="Comma 13 3" xfId="159"/>
    <cellStyle name="Comma 13 4" xfId="160"/>
    <cellStyle name="Comma 13 5" xfId="161"/>
    <cellStyle name="Comma 13 6" xfId="162"/>
    <cellStyle name="Comma 13 7" xfId="163"/>
    <cellStyle name="Comma 13 8" xfId="164"/>
    <cellStyle name="Comma 13 8 10" xfId="165"/>
    <cellStyle name="Comma 13 8 2" xfId="166"/>
    <cellStyle name="Comma 13 8 3" xfId="167"/>
    <cellStyle name="Comma 13 8 4" xfId="168"/>
    <cellStyle name="Comma 13 8 5" xfId="169"/>
    <cellStyle name="Comma 13 8 6" xfId="170"/>
    <cellStyle name="Comma 13 8 7" xfId="171"/>
    <cellStyle name="Comma 13 8 8" xfId="172"/>
    <cellStyle name="Comma 13 8 9" xfId="173"/>
    <cellStyle name="Comma 13 9" xfId="174"/>
    <cellStyle name="Comma 13 9 2" xfId="175"/>
    <cellStyle name="Comma 13 9 3" xfId="176"/>
    <cellStyle name="Comma 14" xfId="177"/>
    <cellStyle name="Comma 14 10" xfId="178"/>
    <cellStyle name="Comma 14 11" xfId="179"/>
    <cellStyle name="Comma 14 12" xfId="180"/>
    <cellStyle name="Comma 14 13" xfId="181"/>
    <cellStyle name="Comma 14 14" xfId="182"/>
    <cellStyle name="Comma 14 15" xfId="183"/>
    <cellStyle name="Comma 14 16" xfId="184"/>
    <cellStyle name="Comma 14 17" xfId="185"/>
    <cellStyle name="Comma 14 18" xfId="186"/>
    <cellStyle name="Comma 14 19" xfId="187"/>
    <cellStyle name="Comma 14 2" xfId="188"/>
    <cellStyle name="Comma 14 20" xfId="189"/>
    <cellStyle name="Comma 14 3" xfId="190"/>
    <cellStyle name="Comma 14 4" xfId="191"/>
    <cellStyle name="Comma 14 5" xfId="192"/>
    <cellStyle name="Comma 14 6" xfId="193"/>
    <cellStyle name="Comma 14 7" xfId="194"/>
    <cellStyle name="Comma 14 8" xfId="195"/>
    <cellStyle name="Comma 14 8 10" xfId="196"/>
    <cellStyle name="Comma 14 8 2" xfId="197"/>
    <cellStyle name="Comma 14 8 3" xfId="198"/>
    <cellStyle name="Comma 14 8 4" xfId="199"/>
    <cellStyle name="Comma 14 8 5" xfId="200"/>
    <cellStyle name="Comma 14 8 6" xfId="201"/>
    <cellStyle name="Comma 14 8 7" xfId="202"/>
    <cellStyle name="Comma 14 8 8" xfId="203"/>
    <cellStyle name="Comma 14 8 9" xfId="204"/>
    <cellStyle name="Comma 14 9" xfId="205"/>
    <cellStyle name="Comma 14 9 2" xfId="206"/>
    <cellStyle name="Comma 14 9 3" xfId="207"/>
    <cellStyle name="Comma 15" xfId="208"/>
    <cellStyle name="Comma 15 2" xfId="209"/>
    <cellStyle name="Comma 15 3" xfId="210"/>
    <cellStyle name="Comma 15 4" xfId="211"/>
    <cellStyle name="Comma 16" xfId="212"/>
    <cellStyle name="Comma 17" xfId="213"/>
    <cellStyle name="Comma 17 10" xfId="214"/>
    <cellStyle name="Comma 17 11" xfId="215"/>
    <cellStyle name="Comma 17 2" xfId="216"/>
    <cellStyle name="Comma 17 3" xfId="217"/>
    <cellStyle name="Comma 17 4" xfId="218"/>
    <cellStyle name="Comma 17 5" xfId="219"/>
    <cellStyle name="Comma 17 6" xfId="220"/>
    <cellStyle name="Comma 17 7" xfId="221"/>
    <cellStyle name="Comma 17 8" xfId="222"/>
    <cellStyle name="Comma 17 9" xfId="223"/>
    <cellStyle name="Comma 18" xfId="224"/>
    <cellStyle name="Comma 18 10" xfId="225"/>
    <cellStyle name="Comma 18 11" xfId="226"/>
    <cellStyle name="Comma 18 12" xfId="227"/>
    <cellStyle name="Comma 18 13" xfId="228"/>
    <cellStyle name="Comma 18 13 10" xfId="229"/>
    <cellStyle name="Comma 18 13 2" xfId="230"/>
    <cellStyle name="Comma 18 13 3" xfId="231"/>
    <cellStyle name="Comma 18 13 4" xfId="232"/>
    <cellStyle name="Comma 18 13 5" xfId="233"/>
    <cellStyle name="Comma 18 13 6" xfId="234"/>
    <cellStyle name="Comma 18 13 7" xfId="235"/>
    <cellStyle name="Comma 18 13 8" xfId="236"/>
    <cellStyle name="Comma 18 13 9" xfId="237"/>
    <cellStyle name="Comma 18 14" xfId="238"/>
    <cellStyle name="Comma 18 14 2" xfId="239"/>
    <cellStyle name="Comma 18 14 3" xfId="240"/>
    <cellStyle name="Comma 18 15" xfId="241"/>
    <cellStyle name="Comma 18 16" xfId="242"/>
    <cellStyle name="Comma 18 17" xfId="243"/>
    <cellStyle name="Comma 18 18" xfId="244"/>
    <cellStyle name="Comma 18 19" xfId="245"/>
    <cellStyle name="Comma 18 2" xfId="246"/>
    <cellStyle name="Comma 18 2 10" xfId="247"/>
    <cellStyle name="Comma 18 2 11" xfId="248"/>
    <cellStyle name="Comma 18 2 12" xfId="249"/>
    <cellStyle name="Comma 18 2 13" xfId="250"/>
    <cellStyle name="Comma 18 2 14" xfId="251"/>
    <cellStyle name="Comma 18 2 15" xfId="252"/>
    <cellStyle name="Comma 18 2 16" xfId="253"/>
    <cellStyle name="Comma 18 2 17" xfId="254"/>
    <cellStyle name="Comma 18 2 18" xfId="255"/>
    <cellStyle name="Comma 18 2 19" xfId="256"/>
    <cellStyle name="Comma 18 2 2" xfId="257"/>
    <cellStyle name="Comma 18 2 20" xfId="258"/>
    <cellStyle name="Comma 18 2 3" xfId="259"/>
    <cellStyle name="Comma 18 2 4" xfId="260"/>
    <cellStyle name="Comma 18 2 5" xfId="261"/>
    <cellStyle name="Comma 18 2 6" xfId="262"/>
    <cellStyle name="Comma 18 2 7" xfId="263"/>
    <cellStyle name="Comma 18 2 8" xfId="264"/>
    <cellStyle name="Comma 18 2 8 10" xfId="265"/>
    <cellStyle name="Comma 18 2 8 2" xfId="266"/>
    <cellStyle name="Comma 18 2 8 3" xfId="267"/>
    <cellStyle name="Comma 18 2 8 4" xfId="268"/>
    <cellStyle name="Comma 18 2 8 5" xfId="269"/>
    <cellStyle name="Comma 18 2 8 6" xfId="270"/>
    <cellStyle name="Comma 18 2 8 7" xfId="271"/>
    <cellStyle name="Comma 18 2 8 8" xfId="272"/>
    <cellStyle name="Comma 18 2 8 9" xfId="273"/>
    <cellStyle name="Comma 18 2 9" xfId="274"/>
    <cellStyle name="Comma 18 2 9 2" xfId="275"/>
    <cellStyle name="Comma 18 2 9 3" xfId="276"/>
    <cellStyle name="Comma 18 20" xfId="277"/>
    <cellStyle name="Comma 18 21" xfId="278"/>
    <cellStyle name="Comma 18 22" xfId="279"/>
    <cellStyle name="Comma 18 23" xfId="280"/>
    <cellStyle name="Comma 18 24" xfId="281"/>
    <cellStyle name="Comma 18 25" xfId="282"/>
    <cellStyle name="Comma 18 3" xfId="283"/>
    <cellStyle name="Comma 18 3 10" xfId="284"/>
    <cellStyle name="Comma 18 3 11" xfId="285"/>
    <cellStyle name="Comma 18 3 12" xfId="286"/>
    <cellStyle name="Comma 18 3 13" xfId="287"/>
    <cellStyle name="Comma 18 3 14" xfId="288"/>
    <cellStyle name="Comma 18 3 15" xfId="289"/>
    <cellStyle name="Comma 18 3 16" xfId="290"/>
    <cellStyle name="Comma 18 3 17" xfId="291"/>
    <cellStyle name="Comma 18 3 18" xfId="292"/>
    <cellStyle name="Comma 18 3 19" xfId="293"/>
    <cellStyle name="Comma 18 3 2" xfId="294"/>
    <cellStyle name="Comma 18 3 20" xfId="295"/>
    <cellStyle name="Comma 18 3 3" xfId="296"/>
    <cellStyle name="Comma 18 3 4" xfId="297"/>
    <cellStyle name="Comma 18 3 5" xfId="298"/>
    <cellStyle name="Comma 18 3 6" xfId="299"/>
    <cellStyle name="Comma 18 3 7" xfId="300"/>
    <cellStyle name="Comma 18 3 8" xfId="301"/>
    <cellStyle name="Comma 18 3 8 10" xfId="302"/>
    <cellStyle name="Comma 18 3 8 2" xfId="303"/>
    <cellStyle name="Comma 18 3 8 3" xfId="304"/>
    <cellStyle name="Comma 18 3 8 4" xfId="305"/>
    <cellStyle name="Comma 18 3 8 5" xfId="306"/>
    <cellStyle name="Comma 18 3 8 6" xfId="307"/>
    <cellStyle name="Comma 18 3 8 7" xfId="308"/>
    <cellStyle name="Comma 18 3 8 8" xfId="309"/>
    <cellStyle name="Comma 18 3 8 9" xfId="310"/>
    <cellStyle name="Comma 18 3 9" xfId="311"/>
    <cellStyle name="Comma 18 3 9 2" xfId="312"/>
    <cellStyle name="Comma 18 3 9 3" xfId="313"/>
    <cellStyle name="Comma 18 4" xfId="314"/>
    <cellStyle name="Comma 18 4 10" xfId="315"/>
    <cellStyle name="Comma 18 4 11" xfId="316"/>
    <cellStyle name="Comma 18 4 12" xfId="317"/>
    <cellStyle name="Comma 18 4 13" xfId="318"/>
    <cellStyle name="Comma 18 4 14" xfId="319"/>
    <cellStyle name="Comma 18 4 15" xfId="320"/>
    <cellStyle name="Comma 18 4 16" xfId="321"/>
    <cellStyle name="Comma 18 4 17" xfId="322"/>
    <cellStyle name="Comma 18 4 18" xfId="323"/>
    <cellStyle name="Comma 18 4 19" xfId="324"/>
    <cellStyle name="Comma 18 4 2" xfId="325"/>
    <cellStyle name="Comma 18 4 20" xfId="326"/>
    <cellStyle name="Comma 18 4 3" xfId="327"/>
    <cellStyle name="Comma 18 4 4" xfId="328"/>
    <cellStyle name="Comma 18 4 5" xfId="329"/>
    <cellStyle name="Comma 18 4 6" xfId="330"/>
    <cellStyle name="Comma 18 4 7" xfId="331"/>
    <cellStyle name="Comma 18 4 8" xfId="332"/>
    <cellStyle name="Comma 18 4 8 10" xfId="333"/>
    <cellStyle name="Comma 18 4 8 2" xfId="334"/>
    <cellStyle name="Comma 18 4 8 3" xfId="335"/>
    <cellStyle name="Comma 18 4 8 4" xfId="336"/>
    <cellStyle name="Comma 18 4 8 5" xfId="337"/>
    <cellStyle name="Comma 18 4 8 6" xfId="338"/>
    <cellStyle name="Comma 18 4 8 7" xfId="339"/>
    <cellStyle name="Comma 18 4 8 8" xfId="340"/>
    <cellStyle name="Comma 18 4 8 9" xfId="341"/>
    <cellStyle name="Comma 18 4 9" xfId="342"/>
    <cellStyle name="Comma 18 4 9 2" xfId="343"/>
    <cellStyle name="Comma 18 4 9 3" xfId="344"/>
    <cellStyle name="Comma 18 5" xfId="345"/>
    <cellStyle name="Comma 18 5 10" xfId="346"/>
    <cellStyle name="Comma 18 5 11" xfId="347"/>
    <cellStyle name="Comma 18 5 12" xfId="348"/>
    <cellStyle name="Comma 18 5 13" xfId="349"/>
    <cellStyle name="Comma 18 5 14" xfId="350"/>
    <cellStyle name="Comma 18 5 15" xfId="351"/>
    <cellStyle name="Comma 18 5 16" xfId="352"/>
    <cellStyle name="Comma 18 5 17" xfId="353"/>
    <cellStyle name="Comma 18 5 18" xfId="354"/>
    <cellStyle name="Comma 18 5 19" xfId="355"/>
    <cellStyle name="Comma 18 5 2" xfId="356"/>
    <cellStyle name="Comma 18 5 20" xfId="357"/>
    <cellStyle name="Comma 18 5 3" xfId="358"/>
    <cellStyle name="Comma 18 5 4" xfId="359"/>
    <cellStyle name="Comma 18 5 5" xfId="360"/>
    <cellStyle name="Comma 18 5 6" xfId="361"/>
    <cellStyle name="Comma 18 5 7" xfId="362"/>
    <cellStyle name="Comma 18 5 8" xfId="363"/>
    <cellStyle name="Comma 18 5 8 10" xfId="364"/>
    <cellStyle name="Comma 18 5 8 2" xfId="365"/>
    <cellStyle name="Comma 18 5 8 3" xfId="366"/>
    <cellStyle name="Comma 18 5 8 4" xfId="367"/>
    <cellStyle name="Comma 18 5 8 5" xfId="368"/>
    <cellStyle name="Comma 18 5 8 6" xfId="369"/>
    <cellStyle name="Comma 18 5 8 7" xfId="370"/>
    <cellStyle name="Comma 18 5 8 8" xfId="371"/>
    <cellStyle name="Comma 18 5 8 9" xfId="372"/>
    <cellStyle name="Comma 18 5 9" xfId="373"/>
    <cellStyle name="Comma 18 5 9 2" xfId="374"/>
    <cellStyle name="Comma 18 5 9 3" xfId="375"/>
    <cellStyle name="Comma 18 6" xfId="376"/>
    <cellStyle name="Comma 18 6 10" xfId="377"/>
    <cellStyle name="Comma 18 6 11" xfId="378"/>
    <cellStyle name="Comma 18 6 12" xfId="379"/>
    <cellStyle name="Comma 18 6 13" xfId="380"/>
    <cellStyle name="Comma 18 6 14" xfId="381"/>
    <cellStyle name="Comma 18 6 15" xfId="382"/>
    <cellStyle name="Comma 18 6 16" xfId="383"/>
    <cellStyle name="Comma 18 6 17" xfId="384"/>
    <cellStyle name="Comma 18 6 18" xfId="385"/>
    <cellStyle name="Comma 18 6 19" xfId="386"/>
    <cellStyle name="Comma 18 6 2" xfId="387"/>
    <cellStyle name="Comma 18 6 20" xfId="388"/>
    <cellStyle name="Comma 18 6 3" xfId="389"/>
    <cellStyle name="Comma 18 6 4" xfId="390"/>
    <cellStyle name="Comma 18 6 5" xfId="391"/>
    <cellStyle name="Comma 18 6 6" xfId="392"/>
    <cellStyle name="Comma 18 6 7" xfId="393"/>
    <cellStyle name="Comma 18 6 8" xfId="394"/>
    <cellStyle name="Comma 18 6 8 10" xfId="395"/>
    <cellStyle name="Comma 18 6 8 2" xfId="396"/>
    <cellStyle name="Comma 18 6 8 3" xfId="397"/>
    <cellStyle name="Comma 18 6 8 4" xfId="398"/>
    <cellStyle name="Comma 18 6 8 5" xfId="399"/>
    <cellStyle name="Comma 18 6 8 6" xfId="400"/>
    <cellStyle name="Comma 18 6 8 7" xfId="401"/>
    <cellStyle name="Comma 18 6 8 8" xfId="402"/>
    <cellStyle name="Comma 18 6 8 9" xfId="403"/>
    <cellStyle name="Comma 18 6 9" xfId="404"/>
    <cellStyle name="Comma 18 6 9 2" xfId="405"/>
    <cellStyle name="Comma 18 6 9 3" xfId="406"/>
    <cellStyle name="Comma 18 7" xfId="407"/>
    <cellStyle name="Comma 18 8" xfId="408"/>
    <cellStyle name="Comma 18 9" xfId="409"/>
    <cellStyle name="Comma 19" xfId="410"/>
    <cellStyle name="Comma 19 10" xfId="411"/>
    <cellStyle name="Comma 19 11" xfId="412"/>
    <cellStyle name="Comma 19 12" xfId="413"/>
    <cellStyle name="Comma 19 13" xfId="414"/>
    <cellStyle name="Comma 19 14" xfId="415"/>
    <cellStyle name="Comma 19 15" xfId="416"/>
    <cellStyle name="Comma 19 16" xfId="417"/>
    <cellStyle name="Comma 19 17" xfId="418"/>
    <cellStyle name="Comma 19 18" xfId="419"/>
    <cellStyle name="Comma 19 19" xfId="420"/>
    <cellStyle name="Comma 19 2" xfId="421"/>
    <cellStyle name="Comma 19 20" xfId="422"/>
    <cellStyle name="Comma 19 3" xfId="423"/>
    <cellStyle name="Comma 19 4" xfId="424"/>
    <cellStyle name="Comma 19 5" xfId="425"/>
    <cellStyle name="Comma 19 6" xfId="426"/>
    <cellStyle name="Comma 19 7" xfId="427"/>
    <cellStyle name="Comma 19 8" xfId="428"/>
    <cellStyle name="Comma 19 8 10" xfId="429"/>
    <cellStyle name="Comma 19 8 2" xfId="430"/>
    <cellStyle name="Comma 19 8 3" xfId="431"/>
    <cellStyle name="Comma 19 8 4" xfId="432"/>
    <cellStyle name="Comma 19 8 5" xfId="433"/>
    <cellStyle name="Comma 19 8 6" xfId="434"/>
    <cellStyle name="Comma 19 8 7" xfId="435"/>
    <cellStyle name="Comma 19 8 8" xfId="436"/>
    <cellStyle name="Comma 19 8 9" xfId="437"/>
    <cellStyle name="Comma 19 9" xfId="438"/>
    <cellStyle name="Comma 19 9 2" xfId="439"/>
    <cellStyle name="Comma 19 9 3" xfId="440"/>
    <cellStyle name="Comma 2" xfId="441"/>
    <cellStyle name="Comma 2 10" xfId="442"/>
    <cellStyle name="Comma 2 11" xfId="443"/>
    <cellStyle name="Comma 2 11 2" xfId="444"/>
    <cellStyle name="Comma 2 11 3" xfId="445"/>
    <cellStyle name="Comma 2 12" xfId="446"/>
    <cellStyle name="Comma 2 12 2" xfId="447"/>
    <cellStyle name="Comma 2 12 3" xfId="448"/>
    <cellStyle name="Comma 2 13" xfId="449"/>
    <cellStyle name="Comma 2 2" xfId="450"/>
    <cellStyle name="Comma 2 2 10" xfId="451"/>
    <cellStyle name="Comma 2 2 10 10" xfId="452"/>
    <cellStyle name="Comma 2 2 10 11" xfId="453"/>
    <cellStyle name="Comma 2 2 10 12" xfId="454"/>
    <cellStyle name="Comma 2 2 10 13" xfId="455"/>
    <cellStyle name="Comma 2 2 10 14" xfId="456"/>
    <cellStyle name="Comma 2 2 10 2" xfId="457"/>
    <cellStyle name="Comma 2 2 10 3" xfId="458"/>
    <cellStyle name="Comma 2 2 10 3 10" xfId="459"/>
    <cellStyle name="Comma 2 2 10 3 2" xfId="460"/>
    <cellStyle name="Comma 2 2 10 3 3" xfId="461"/>
    <cellStyle name="Comma 2 2 10 3 4" xfId="462"/>
    <cellStyle name="Comma 2 2 10 3 5" xfId="463"/>
    <cellStyle name="Comma 2 2 10 3 6" xfId="464"/>
    <cellStyle name="Comma 2 2 10 3 7" xfId="465"/>
    <cellStyle name="Comma 2 2 10 3 8" xfId="466"/>
    <cellStyle name="Comma 2 2 10 3 9" xfId="467"/>
    <cellStyle name="Comma 2 2 10 4" xfId="468"/>
    <cellStyle name="Comma 2 2 10 4 2" xfId="469"/>
    <cellStyle name="Comma 2 2 10 4 3" xfId="470"/>
    <cellStyle name="Comma 2 2 10 5" xfId="471"/>
    <cellStyle name="Comma 2 2 10 6" xfId="472"/>
    <cellStyle name="Comma 2 2 10 7" xfId="473"/>
    <cellStyle name="Comma 2 2 10 8" xfId="474"/>
    <cellStyle name="Comma 2 2 10 9" xfId="475"/>
    <cellStyle name="Comma 2 2 11" xfId="476"/>
    <cellStyle name="Comma 2 2 11 10" xfId="477"/>
    <cellStyle name="Comma 2 2 11 11" xfId="478"/>
    <cellStyle name="Comma 2 2 11 12" xfId="479"/>
    <cellStyle name="Comma 2 2 11 13" xfId="480"/>
    <cellStyle name="Comma 2 2 11 14" xfId="481"/>
    <cellStyle name="Comma 2 2 11 2" xfId="482"/>
    <cellStyle name="Comma 2 2 11 3" xfId="483"/>
    <cellStyle name="Comma 2 2 11 3 10" xfId="484"/>
    <cellStyle name="Comma 2 2 11 3 2" xfId="485"/>
    <cellStyle name="Comma 2 2 11 3 3" xfId="486"/>
    <cellStyle name="Comma 2 2 11 3 4" xfId="487"/>
    <cellStyle name="Comma 2 2 11 3 5" xfId="488"/>
    <cellStyle name="Comma 2 2 11 3 6" xfId="489"/>
    <cellStyle name="Comma 2 2 11 3 7" xfId="490"/>
    <cellStyle name="Comma 2 2 11 3 8" xfId="491"/>
    <cellStyle name="Comma 2 2 11 3 9" xfId="492"/>
    <cellStyle name="Comma 2 2 11 4" xfId="493"/>
    <cellStyle name="Comma 2 2 11 4 2" xfId="494"/>
    <cellStyle name="Comma 2 2 11 4 3" xfId="495"/>
    <cellStyle name="Comma 2 2 11 5" xfId="496"/>
    <cellStyle name="Comma 2 2 11 6" xfId="497"/>
    <cellStyle name="Comma 2 2 11 7" xfId="498"/>
    <cellStyle name="Comma 2 2 11 8" xfId="499"/>
    <cellStyle name="Comma 2 2 11 9" xfId="500"/>
    <cellStyle name="Comma 2 2 12" xfId="501"/>
    <cellStyle name="Comma 2 2 13" xfId="502"/>
    <cellStyle name="Comma 2 2 13 10" xfId="503"/>
    <cellStyle name="Comma 2 2 13 11" xfId="504"/>
    <cellStyle name="Comma 2 2 13 12" xfId="505"/>
    <cellStyle name="Comma 2 2 13 2" xfId="506"/>
    <cellStyle name="Comma 2 2 13 3" xfId="507"/>
    <cellStyle name="Comma 2 2 13 4" xfId="508"/>
    <cellStyle name="Comma 2 2 13 5" xfId="509"/>
    <cellStyle name="Comma 2 2 13 6" xfId="510"/>
    <cellStyle name="Comma 2 2 13 7" xfId="511"/>
    <cellStyle name="Comma 2 2 13 8" xfId="512"/>
    <cellStyle name="Comma 2 2 13 9" xfId="513"/>
    <cellStyle name="Comma 2 2 14" xfId="514"/>
    <cellStyle name="Comma 2 2 15" xfId="515"/>
    <cellStyle name="Comma 2 2 16" xfId="516"/>
    <cellStyle name="Comma 2 2 17" xfId="517"/>
    <cellStyle name="Comma 2 2 18" xfId="518"/>
    <cellStyle name="Comma 2 2 19" xfId="519"/>
    <cellStyle name="Comma 2 2 2" xfId="520"/>
    <cellStyle name="Comma 2 2 2 10" xfId="521"/>
    <cellStyle name="Comma 2 2 2 10 10" xfId="522"/>
    <cellStyle name="Comma 2 2 2 10 2" xfId="523"/>
    <cellStyle name="Comma 2 2 2 10 3" xfId="524"/>
    <cellStyle name="Comma 2 2 2 10 4" xfId="525"/>
    <cellStyle name="Comma 2 2 2 10 5" xfId="526"/>
    <cellStyle name="Comma 2 2 2 10 6" xfId="527"/>
    <cellStyle name="Comma 2 2 2 10 7" xfId="528"/>
    <cellStyle name="Comma 2 2 2 10 8" xfId="529"/>
    <cellStyle name="Comma 2 2 2 10 9" xfId="530"/>
    <cellStyle name="Comma 2 2 2 11" xfId="531"/>
    <cellStyle name="Comma 2 2 2 11 2" xfId="532"/>
    <cellStyle name="Comma 2 2 2 11 3" xfId="533"/>
    <cellStyle name="Comma 2 2 2 12" xfId="534"/>
    <cellStyle name="Comma 2 2 2 13" xfId="535"/>
    <cellStyle name="Comma 2 2 2 14" xfId="536"/>
    <cellStyle name="Comma 2 2 2 15" xfId="537"/>
    <cellStyle name="Comma 2 2 2 16" xfId="538"/>
    <cellStyle name="Comma 2 2 2 17" xfId="539"/>
    <cellStyle name="Comma 2 2 2 18" xfId="540"/>
    <cellStyle name="Comma 2 2 2 19" xfId="541"/>
    <cellStyle name="Comma 2 2 2 2" xfId="542"/>
    <cellStyle name="Comma 2 2 2 2 10" xfId="543"/>
    <cellStyle name="Comma 2 2 2 2 10 10" xfId="544"/>
    <cellStyle name="Comma 2 2 2 2 10 11" xfId="545"/>
    <cellStyle name="Comma 2 2 2 2 10 12" xfId="546"/>
    <cellStyle name="Comma 2 2 2 2 10 13" xfId="547"/>
    <cellStyle name="Comma 2 2 2 2 10 14" xfId="548"/>
    <cellStyle name="Comma 2 2 2 2 10 2" xfId="549"/>
    <cellStyle name="Comma 2 2 2 2 10 3" xfId="550"/>
    <cellStyle name="Comma 2 2 2 2 10 3 10" xfId="551"/>
    <cellStyle name="Comma 2 2 2 2 10 3 2" xfId="552"/>
    <cellStyle name="Comma 2 2 2 2 10 3 3" xfId="553"/>
    <cellStyle name="Comma 2 2 2 2 10 3 4" xfId="554"/>
    <cellStyle name="Comma 2 2 2 2 10 3 5" xfId="555"/>
    <cellStyle name="Comma 2 2 2 2 10 3 6" xfId="556"/>
    <cellStyle name="Comma 2 2 2 2 10 3 7" xfId="557"/>
    <cellStyle name="Comma 2 2 2 2 10 3 8" xfId="558"/>
    <cellStyle name="Comma 2 2 2 2 10 3 9" xfId="559"/>
    <cellStyle name="Comma 2 2 2 2 10 4" xfId="560"/>
    <cellStyle name="Comma 2 2 2 2 10 4 2" xfId="561"/>
    <cellStyle name="Comma 2 2 2 2 10 4 3" xfId="562"/>
    <cellStyle name="Comma 2 2 2 2 10 5" xfId="563"/>
    <cellStyle name="Comma 2 2 2 2 10 6" xfId="564"/>
    <cellStyle name="Comma 2 2 2 2 10 7" xfId="565"/>
    <cellStyle name="Comma 2 2 2 2 10 8" xfId="566"/>
    <cellStyle name="Comma 2 2 2 2 10 9" xfId="567"/>
    <cellStyle name="Comma 2 2 2 2 11" xfId="568"/>
    <cellStyle name="Comma 2 2 2 2 12" xfId="569"/>
    <cellStyle name="Comma 2 2 2 2 12 10" xfId="570"/>
    <cellStyle name="Comma 2 2 2 2 12 11" xfId="571"/>
    <cellStyle name="Comma 2 2 2 2 12 12" xfId="572"/>
    <cellStyle name="Comma 2 2 2 2 12 2" xfId="573"/>
    <cellStyle name="Comma 2 2 2 2 12 3" xfId="574"/>
    <cellStyle name="Comma 2 2 2 2 12 4" xfId="575"/>
    <cellStyle name="Comma 2 2 2 2 12 5" xfId="576"/>
    <cellStyle name="Comma 2 2 2 2 12 6" xfId="577"/>
    <cellStyle name="Comma 2 2 2 2 12 7" xfId="578"/>
    <cellStyle name="Comma 2 2 2 2 12 8" xfId="579"/>
    <cellStyle name="Comma 2 2 2 2 12 9" xfId="580"/>
    <cellStyle name="Comma 2 2 2 2 13" xfId="581"/>
    <cellStyle name="Comma 2 2 2 2 14" xfId="582"/>
    <cellStyle name="Comma 2 2 2 2 15" xfId="583"/>
    <cellStyle name="Comma 2 2 2 2 16" xfId="584"/>
    <cellStyle name="Comma 2 2 2 2 17" xfId="585"/>
    <cellStyle name="Comma 2 2 2 2 18" xfId="586"/>
    <cellStyle name="Comma 2 2 2 2 19" xfId="587"/>
    <cellStyle name="Comma 2 2 2 2 2" xfId="588"/>
    <cellStyle name="Comma 2 2 2 2 2 10" xfId="589"/>
    <cellStyle name="Comma 2 2 2 2 2 11" xfId="590"/>
    <cellStyle name="Comma 2 2 2 2 2 12" xfId="591"/>
    <cellStyle name="Comma 2 2 2 2 2 13" xfId="592"/>
    <cellStyle name="Comma 2 2 2 2 2 14" xfId="593"/>
    <cellStyle name="Comma 2 2 2 2 2 15" xfId="594"/>
    <cellStyle name="Comma 2 2 2 2 2 16" xfId="595"/>
    <cellStyle name="Comma 2 2 2 2 2 17" xfId="596"/>
    <cellStyle name="Comma 2 2 2 2 2 18" xfId="597"/>
    <cellStyle name="Comma 2 2 2 2 2 2" xfId="598"/>
    <cellStyle name="Comma 2 2 2 2 2 3" xfId="599"/>
    <cellStyle name="Comma 2 2 2 2 2 4" xfId="600"/>
    <cellStyle name="Comma 2 2 2 2 2 5" xfId="601"/>
    <cellStyle name="Comma 2 2 2 2 2 6" xfId="602"/>
    <cellStyle name="Comma 2 2 2 2 2 6 10" xfId="603"/>
    <cellStyle name="Comma 2 2 2 2 2 6 2" xfId="604"/>
    <cellStyle name="Comma 2 2 2 2 2 6 3" xfId="605"/>
    <cellStyle name="Comma 2 2 2 2 2 6 4" xfId="606"/>
    <cellStyle name="Comma 2 2 2 2 2 6 5" xfId="607"/>
    <cellStyle name="Comma 2 2 2 2 2 6 6" xfId="608"/>
    <cellStyle name="Comma 2 2 2 2 2 6 7" xfId="609"/>
    <cellStyle name="Comma 2 2 2 2 2 6 8" xfId="610"/>
    <cellStyle name="Comma 2 2 2 2 2 6 9" xfId="611"/>
    <cellStyle name="Comma 2 2 2 2 2 7" xfId="612"/>
    <cellStyle name="Comma 2 2 2 2 2 7 2" xfId="613"/>
    <cellStyle name="Comma 2 2 2 2 2 7 3" xfId="614"/>
    <cellStyle name="Comma 2 2 2 2 2 8" xfId="615"/>
    <cellStyle name="Comma 2 2 2 2 2 9" xfId="616"/>
    <cellStyle name="Comma 2 2 2 2 20" xfId="617"/>
    <cellStyle name="Comma 2 2 2 2 21" xfId="618"/>
    <cellStyle name="Comma 2 2 2 2 22" xfId="619"/>
    <cellStyle name="Comma 2 2 2 2 3" xfId="620"/>
    <cellStyle name="Comma 2 2 2 2 3 10" xfId="621"/>
    <cellStyle name="Comma 2 2 2 2 3 11" xfId="622"/>
    <cellStyle name="Comma 2 2 2 2 3 12" xfId="623"/>
    <cellStyle name="Comma 2 2 2 2 3 13" xfId="624"/>
    <cellStyle name="Comma 2 2 2 2 3 14" xfId="625"/>
    <cellStyle name="Comma 2 2 2 2 3 15" xfId="626"/>
    <cellStyle name="Comma 2 2 2 2 3 16" xfId="627"/>
    <cellStyle name="Comma 2 2 2 2 3 17" xfId="628"/>
    <cellStyle name="Comma 2 2 2 2 3 18" xfId="629"/>
    <cellStyle name="Comma 2 2 2 2 3 2" xfId="630"/>
    <cellStyle name="Comma 2 2 2 2 3 3" xfId="631"/>
    <cellStyle name="Comma 2 2 2 2 3 4" xfId="632"/>
    <cellStyle name="Comma 2 2 2 2 3 5" xfId="633"/>
    <cellStyle name="Comma 2 2 2 2 3 6" xfId="634"/>
    <cellStyle name="Comma 2 2 2 2 3 6 10" xfId="635"/>
    <cellStyle name="Comma 2 2 2 2 3 6 2" xfId="636"/>
    <cellStyle name="Comma 2 2 2 2 3 6 3" xfId="637"/>
    <cellStyle name="Comma 2 2 2 2 3 6 4" xfId="638"/>
    <cellStyle name="Comma 2 2 2 2 3 6 5" xfId="639"/>
    <cellStyle name="Comma 2 2 2 2 3 6 6" xfId="640"/>
    <cellStyle name="Comma 2 2 2 2 3 6 7" xfId="641"/>
    <cellStyle name="Comma 2 2 2 2 3 6 8" xfId="642"/>
    <cellStyle name="Comma 2 2 2 2 3 6 9" xfId="643"/>
    <cellStyle name="Comma 2 2 2 2 3 7" xfId="644"/>
    <cellStyle name="Comma 2 2 2 2 3 7 2" xfId="645"/>
    <cellStyle name="Comma 2 2 2 2 3 7 3" xfId="646"/>
    <cellStyle name="Comma 2 2 2 2 3 8" xfId="647"/>
    <cellStyle name="Comma 2 2 2 2 3 9" xfId="648"/>
    <cellStyle name="Comma 2 2 2 2 4" xfId="649"/>
    <cellStyle name="Comma 2 2 2 2 4 10" xfId="650"/>
    <cellStyle name="Comma 2 2 2 2 4 11" xfId="651"/>
    <cellStyle name="Comma 2 2 2 2 4 12" xfId="652"/>
    <cellStyle name="Comma 2 2 2 2 4 13" xfId="653"/>
    <cellStyle name="Comma 2 2 2 2 4 14" xfId="654"/>
    <cellStyle name="Comma 2 2 2 2 4 15" xfId="655"/>
    <cellStyle name="Comma 2 2 2 2 4 16" xfId="656"/>
    <cellStyle name="Comma 2 2 2 2 4 17" xfId="657"/>
    <cellStyle name="Comma 2 2 2 2 4 18" xfId="658"/>
    <cellStyle name="Comma 2 2 2 2 4 2" xfId="659"/>
    <cellStyle name="Comma 2 2 2 2 4 3" xfId="660"/>
    <cellStyle name="Comma 2 2 2 2 4 4" xfId="661"/>
    <cellStyle name="Comma 2 2 2 2 4 5" xfId="662"/>
    <cellStyle name="Comma 2 2 2 2 4 6" xfId="663"/>
    <cellStyle name="Comma 2 2 2 2 4 6 10" xfId="664"/>
    <cellStyle name="Comma 2 2 2 2 4 6 2" xfId="665"/>
    <cellStyle name="Comma 2 2 2 2 4 6 3" xfId="666"/>
    <cellStyle name="Comma 2 2 2 2 4 6 4" xfId="667"/>
    <cellStyle name="Comma 2 2 2 2 4 6 5" xfId="668"/>
    <cellStyle name="Comma 2 2 2 2 4 6 6" xfId="669"/>
    <cellStyle name="Comma 2 2 2 2 4 6 7" xfId="670"/>
    <cellStyle name="Comma 2 2 2 2 4 6 8" xfId="671"/>
    <cellStyle name="Comma 2 2 2 2 4 6 9" xfId="672"/>
    <cellStyle name="Comma 2 2 2 2 4 7" xfId="673"/>
    <cellStyle name="Comma 2 2 2 2 4 7 2" xfId="674"/>
    <cellStyle name="Comma 2 2 2 2 4 7 3" xfId="675"/>
    <cellStyle name="Comma 2 2 2 2 4 8" xfId="676"/>
    <cellStyle name="Comma 2 2 2 2 4 9" xfId="677"/>
    <cellStyle name="Comma 2 2 2 2 5" xfId="678"/>
    <cellStyle name="Comma 2 2 2 2 5 10" xfId="679"/>
    <cellStyle name="Comma 2 2 2 2 5 11" xfId="680"/>
    <cellStyle name="Comma 2 2 2 2 5 12" xfId="681"/>
    <cellStyle name="Comma 2 2 2 2 5 13" xfId="682"/>
    <cellStyle name="Comma 2 2 2 2 5 14" xfId="683"/>
    <cellStyle name="Comma 2 2 2 2 5 15" xfId="684"/>
    <cellStyle name="Comma 2 2 2 2 5 16" xfId="685"/>
    <cellStyle name="Comma 2 2 2 2 5 17" xfId="686"/>
    <cellStyle name="Comma 2 2 2 2 5 18" xfId="687"/>
    <cellStyle name="Comma 2 2 2 2 5 2" xfId="688"/>
    <cellStyle name="Comma 2 2 2 2 5 3" xfId="689"/>
    <cellStyle name="Comma 2 2 2 2 5 4" xfId="690"/>
    <cellStyle name="Comma 2 2 2 2 5 5" xfId="691"/>
    <cellStyle name="Comma 2 2 2 2 5 6" xfId="692"/>
    <cellStyle name="Comma 2 2 2 2 5 6 10" xfId="693"/>
    <cellStyle name="Comma 2 2 2 2 5 6 2" xfId="694"/>
    <cellStyle name="Comma 2 2 2 2 5 6 3" xfId="695"/>
    <cellStyle name="Comma 2 2 2 2 5 6 4" xfId="696"/>
    <cellStyle name="Comma 2 2 2 2 5 6 5" xfId="697"/>
    <cellStyle name="Comma 2 2 2 2 5 6 6" xfId="698"/>
    <cellStyle name="Comma 2 2 2 2 5 6 7" xfId="699"/>
    <cellStyle name="Comma 2 2 2 2 5 6 8" xfId="700"/>
    <cellStyle name="Comma 2 2 2 2 5 6 9" xfId="701"/>
    <cellStyle name="Comma 2 2 2 2 5 7" xfId="702"/>
    <cellStyle name="Comma 2 2 2 2 5 7 2" xfId="703"/>
    <cellStyle name="Comma 2 2 2 2 5 7 3" xfId="704"/>
    <cellStyle name="Comma 2 2 2 2 5 8" xfId="705"/>
    <cellStyle name="Comma 2 2 2 2 5 9" xfId="706"/>
    <cellStyle name="Comma 2 2 2 2 6" xfId="707"/>
    <cellStyle name="Comma 2 2 2 2 6 10" xfId="708"/>
    <cellStyle name="Comma 2 2 2 2 6 11" xfId="709"/>
    <cellStyle name="Comma 2 2 2 2 6 12" xfId="710"/>
    <cellStyle name="Comma 2 2 2 2 6 13" xfId="711"/>
    <cellStyle name="Comma 2 2 2 2 6 14" xfId="712"/>
    <cellStyle name="Comma 2 2 2 2 6 15" xfId="713"/>
    <cellStyle name="Comma 2 2 2 2 6 16" xfId="714"/>
    <cellStyle name="Comma 2 2 2 2 6 17" xfId="715"/>
    <cellStyle name="Comma 2 2 2 2 6 2" xfId="716"/>
    <cellStyle name="Comma 2 2 2 2 6 3" xfId="717"/>
    <cellStyle name="Comma 2 2 2 2 6 4" xfId="718"/>
    <cellStyle name="Comma 2 2 2 2 6 5" xfId="719"/>
    <cellStyle name="Comma 2 2 2 2 6 5 10" xfId="720"/>
    <cellStyle name="Comma 2 2 2 2 6 5 2" xfId="721"/>
    <cellStyle name="Comma 2 2 2 2 6 5 3" xfId="722"/>
    <cellStyle name="Comma 2 2 2 2 6 5 4" xfId="723"/>
    <cellStyle name="Comma 2 2 2 2 6 5 5" xfId="724"/>
    <cellStyle name="Comma 2 2 2 2 6 5 6" xfId="725"/>
    <cellStyle name="Comma 2 2 2 2 6 5 7" xfId="726"/>
    <cellStyle name="Comma 2 2 2 2 6 5 8" xfId="727"/>
    <cellStyle name="Comma 2 2 2 2 6 5 9" xfId="728"/>
    <cellStyle name="Comma 2 2 2 2 6 6" xfId="729"/>
    <cellStyle name="Comma 2 2 2 2 6 6 2" xfId="730"/>
    <cellStyle name="Comma 2 2 2 2 6 6 3" xfId="731"/>
    <cellStyle name="Comma 2 2 2 2 6 7" xfId="732"/>
    <cellStyle name="Comma 2 2 2 2 6 8" xfId="733"/>
    <cellStyle name="Comma 2 2 2 2 6 9" xfId="734"/>
    <cellStyle name="Comma 2 2 2 2 7" xfId="735"/>
    <cellStyle name="Comma 2 2 2 2 8" xfId="736"/>
    <cellStyle name="Comma 2 2 2 2 9" xfId="737"/>
    <cellStyle name="Comma 2 2 2 2 9 10" xfId="738"/>
    <cellStyle name="Comma 2 2 2 2 9 11" xfId="739"/>
    <cellStyle name="Comma 2 2 2 2 9 12" xfId="740"/>
    <cellStyle name="Comma 2 2 2 2 9 13" xfId="741"/>
    <cellStyle name="Comma 2 2 2 2 9 14" xfId="742"/>
    <cellStyle name="Comma 2 2 2 2 9 2" xfId="743"/>
    <cellStyle name="Comma 2 2 2 2 9 3" xfId="744"/>
    <cellStyle name="Comma 2 2 2 2 9 3 10" xfId="745"/>
    <cellStyle name="Comma 2 2 2 2 9 3 2" xfId="746"/>
    <cellStyle name="Comma 2 2 2 2 9 3 3" xfId="747"/>
    <cellStyle name="Comma 2 2 2 2 9 3 4" xfId="748"/>
    <cellStyle name="Comma 2 2 2 2 9 3 5" xfId="749"/>
    <cellStyle name="Comma 2 2 2 2 9 3 6" xfId="750"/>
    <cellStyle name="Comma 2 2 2 2 9 3 7" xfId="751"/>
    <cellStyle name="Comma 2 2 2 2 9 3 8" xfId="752"/>
    <cellStyle name="Comma 2 2 2 2 9 3 9" xfId="753"/>
    <cellStyle name="Comma 2 2 2 2 9 4" xfId="754"/>
    <cellStyle name="Comma 2 2 2 2 9 4 2" xfId="755"/>
    <cellStyle name="Comma 2 2 2 2 9 4 3" xfId="756"/>
    <cellStyle name="Comma 2 2 2 2 9 5" xfId="757"/>
    <cellStyle name="Comma 2 2 2 2 9 6" xfId="758"/>
    <cellStyle name="Comma 2 2 2 2 9 7" xfId="759"/>
    <cellStyle name="Comma 2 2 2 2 9 8" xfId="760"/>
    <cellStyle name="Comma 2 2 2 2 9 9" xfId="761"/>
    <cellStyle name="Comma 2 2 2 20" xfId="762"/>
    <cellStyle name="Comma 2 2 2 21" xfId="763"/>
    <cellStyle name="Comma 2 2 2 22" xfId="764"/>
    <cellStyle name="Comma 2 2 2 3" xfId="765"/>
    <cellStyle name="Comma 2 2 2 4" xfId="766"/>
    <cellStyle name="Comma 2 2 2 5" xfId="767"/>
    <cellStyle name="Comma 2 2 2 6" xfId="768"/>
    <cellStyle name="Comma 2 2 2 7" xfId="769"/>
    <cellStyle name="Comma 2 2 2 8" xfId="770"/>
    <cellStyle name="Comma 2 2 2 9" xfId="771"/>
    <cellStyle name="Comma 2 2 20" xfId="772"/>
    <cellStyle name="Comma 2 2 21" xfId="773"/>
    <cellStyle name="Comma 2 2 22" xfId="774"/>
    <cellStyle name="Comma 2 2 23" xfId="775"/>
    <cellStyle name="Comma 2 2 3" xfId="776"/>
    <cellStyle name="Comma 2 2 3 10" xfId="777"/>
    <cellStyle name="Comma 2 2 3 11" xfId="778"/>
    <cellStyle name="Comma 2 2 3 12" xfId="779"/>
    <cellStyle name="Comma 2 2 3 13" xfId="780"/>
    <cellStyle name="Comma 2 2 3 14" xfId="781"/>
    <cellStyle name="Comma 2 2 3 15" xfId="782"/>
    <cellStyle name="Comma 2 2 3 16" xfId="783"/>
    <cellStyle name="Comma 2 2 3 17" xfId="784"/>
    <cellStyle name="Comma 2 2 3 18" xfId="785"/>
    <cellStyle name="Comma 2 2 3 2" xfId="786"/>
    <cellStyle name="Comma 2 2 3 3" xfId="787"/>
    <cellStyle name="Comma 2 2 3 4" xfId="788"/>
    <cellStyle name="Comma 2 2 3 5" xfId="789"/>
    <cellStyle name="Comma 2 2 3 6" xfId="790"/>
    <cellStyle name="Comma 2 2 3 6 10" xfId="791"/>
    <cellStyle name="Comma 2 2 3 6 2" xfId="792"/>
    <cellStyle name="Comma 2 2 3 6 3" xfId="793"/>
    <cellStyle name="Comma 2 2 3 6 4" xfId="794"/>
    <cellStyle name="Comma 2 2 3 6 5" xfId="795"/>
    <cellStyle name="Comma 2 2 3 6 6" xfId="796"/>
    <cellStyle name="Comma 2 2 3 6 7" xfId="797"/>
    <cellStyle name="Comma 2 2 3 6 8" xfId="798"/>
    <cellStyle name="Comma 2 2 3 6 9" xfId="799"/>
    <cellStyle name="Comma 2 2 3 7" xfId="800"/>
    <cellStyle name="Comma 2 2 3 7 2" xfId="801"/>
    <cellStyle name="Comma 2 2 3 7 3" xfId="802"/>
    <cellStyle name="Comma 2 2 3 8" xfId="803"/>
    <cellStyle name="Comma 2 2 3 9" xfId="804"/>
    <cellStyle name="Comma 2 2 4" xfId="805"/>
    <cellStyle name="Comma 2 2 4 10" xfId="806"/>
    <cellStyle name="Comma 2 2 4 11" xfId="807"/>
    <cellStyle name="Comma 2 2 4 12" xfId="808"/>
    <cellStyle name="Comma 2 2 4 13" xfId="809"/>
    <cellStyle name="Comma 2 2 4 14" xfId="810"/>
    <cellStyle name="Comma 2 2 4 15" xfId="811"/>
    <cellStyle name="Comma 2 2 4 16" xfId="812"/>
    <cellStyle name="Comma 2 2 4 17" xfId="813"/>
    <cellStyle name="Comma 2 2 4 18" xfId="814"/>
    <cellStyle name="Comma 2 2 4 2" xfId="815"/>
    <cellStyle name="Comma 2 2 4 3" xfId="816"/>
    <cellStyle name="Comma 2 2 4 4" xfId="817"/>
    <cellStyle name="Comma 2 2 4 5" xfId="818"/>
    <cellStyle name="Comma 2 2 4 6" xfId="819"/>
    <cellStyle name="Comma 2 2 4 6 10" xfId="820"/>
    <cellStyle name="Comma 2 2 4 6 2" xfId="821"/>
    <cellStyle name="Comma 2 2 4 6 3" xfId="822"/>
    <cellStyle name="Comma 2 2 4 6 4" xfId="823"/>
    <cellStyle name="Comma 2 2 4 6 5" xfId="824"/>
    <cellStyle name="Comma 2 2 4 6 6" xfId="825"/>
    <cellStyle name="Comma 2 2 4 6 7" xfId="826"/>
    <cellStyle name="Comma 2 2 4 6 8" xfId="827"/>
    <cellStyle name="Comma 2 2 4 6 9" xfId="828"/>
    <cellStyle name="Comma 2 2 4 7" xfId="829"/>
    <cellStyle name="Comma 2 2 4 7 2" xfId="830"/>
    <cellStyle name="Comma 2 2 4 7 3" xfId="831"/>
    <cellStyle name="Comma 2 2 4 8" xfId="832"/>
    <cellStyle name="Comma 2 2 4 9" xfId="833"/>
    <cellStyle name="Comma 2 2 5" xfId="834"/>
    <cellStyle name="Comma 2 2 5 10" xfId="835"/>
    <cellStyle name="Comma 2 2 5 11" xfId="836"/>
    <cellStyle name="Comma 2 2 5 12" xfId="837"/>
    <cellStyle name="Comma 2 2 5 13" xfId="838"/>
    <cellStyle name="Comma 2 2 5 14" xfId="839"/>
    <cellStyle name="Comma 2 2 5 15" xfId="840"/>
    <cellStyle name="Comma 2 2 5 16" xfId="841"/>
    <cellStyle name="Comma 2 2 5 17" xfId="842"/>
    <cellStyle name="Comma 2 2 5 18" xfId="843"/>
    <cellStyle name="Comma 2 2 5 2" xfId="844"/>
    <cellStyle name="Comma 2 2 5 3" xfId="845"/>
    <cellStyle name="Comma 2 2 5 4" xfId="846"/>
    <cellStyle name="Comma 2 2 5 5" xfId="847"/>
    <cellStyle name="Comma 2 2 5 6" xfId="848"/>
    <cellStyle name="Comma 2 2 5 6 10" xfId="849"/>
    <cellStyle name="Comma 2 2 5 6 2" xfId="850"/>
    <cellStyle name="Comma 2 2 5 6 3" xfId="851"/>
    <cellStyle name="Comma 2 2 5 6 4" xfId="852"/>
    <cellStyle name="Comma 2 2 5 6 5" xfId="853"/>
    <cellStyle name="Comma 2 2 5 6 6" xfId="854"/>
    <cellStyle name="Comma 2 2 5 6 7" xfId="855"/>
    <cellStyle name="Comma 2 2 5 6 8" xfId="856"/>
    <cellStyle name="Comma 2 2 5 6 9" xfId="857"/>
    <cellStyle name="Comma 2 2 5 7" xfId="858"/>
    <cellStyle name="Comma 2 2 5 7 2" xfId="859"/>
    <cellStyle name="Comma 2 2 5 7 3" xfId="860"/>
    <cellStyle name="Comma 2 2 5 8" xfId="861"/>
    <cellStyle name="Comma 2 2 5 9" xfId="862"/>
    <cellStyle name="Comma 2 2 6" xfId="863"/>
    <cellStyle name="Comma 2 2 6 10" xfId="864"/>
    <cellStyle name="Comma 2 2 6 11" xfId="865"/>
    <cellStyle name="Comma 2 2 6 12" xfId="866"/>
    <cellStyle name="Comma 2 2 6 13" xfId="867"/>
    <cellStyle name="Comma 2 2 6 14" xfId="868"/>
    <cellStyle name="Comma 2 2 6 15" xfId="869"/>
    <cellStyle name="Comma 2 2 6 16" xfId="870"/>
    <cellStyle name="Comma 2 2 6 17" xfId="871"/>
    <cellStyle name="Comma 2 2 6 18" xfId="872"/>
    <cellStyle name="Comma 2 2 6 2" xfId="873"/>
    <cellStyle name="Comma 2 2 6 3" xfId="874"/>
    <cellStyle name="Comma 2 2 6 4" xfId="875"/>
    <cellStyle name="Comma 2 2 6 5" xfId="876"/>
    <cellStyle name="Comma 2 2 6 6" xfId="877"/>
    <cellStyle name="Comma 2 2 6 6 10" xfId="878"/>
    <cellStyle name="Comma 2 2 6 6 2" xfId="879"/>
    <cellStyle name="Comma 2 2 6 6 3" xfId="880"/>
    <cellStyle name="Comma 2 2 6 6 4" xfId="881"/>
    <cellStyle name="Comma 2 2 6 6 5" xfId="882"/>
    <cellStyle name="Comma 2 2 6 6 6" xfId="883"/>
    <cellStyle name="Comma 2 2 6 6 7" xfId="884"/>
    <cellStyle name="Comma 2 2 6 6 8" xfId="885"/>
    <cellStyle name="Comma 2 2 6 6 9" xfId="886"/>
    <cellStyle name="Comma 2 2 6 7" xfId="887"/>
    <cellStyle name="Comma 2 2 6 7 2" xfId="888"/>
    <cellStyle name="Comma 2 2 6 7 3" xfId="889"/>
    <cellStyle name="Comma 2 2 6 8" xfId="890"/>
    <cellStyle name="Comma 2 2 6 9" xfId="891"/>
    <cellStyle name="Comma 2 2 7" xfId="892"/>
    <cellStyle name="Comma 2 2 7 10" xfId="893"/>
    <cellStyle name="Comma 2 2 7 11" xfId="894"/>
    <cellStyle name="Comma 2 2 7 12" xfId="895"/>
    <cellStyle name="Comma 2 2 7 13" xfId="896"/>
    <cellStyle name="Comma 2 2 7 14" xfId="897"/>
    <cellStyle name="Comma 2 2 7 15" xfId="898"/>
    <cellStyle name="Comma 2 2 7 16" xfId="899"/>
    <cellStyle name="Comma 2 2 7 17" xfId="900"/>
    <cellStyle name="Comma 2 2 7 2" xfId="901"/>
    <cellStyle name="Comma 2 2 7 3" xfId="902"/>
    <cellStyle name="Comma 2 2 7 4" xfId="903"/>
    <cellStyle name="Comma 2 2 7 5" xfId="904"/>
    <cellStyle name="Comma 2 2 7 5 10" xfId="905"/>
    <cellStyle name="Comma 2 2 7 5 2" xfId="906"/>
    <cellStyle name="Comma 2 2 7 5 3" xfId="907"/>
    <cellStyle name="Comma 2 2 7 5 4" xfId="908"/>
    <cellStyle name="Comma 2 2 7 5 5" xfId="909"/>
    <cellStyle name="Comma 2 2 7 5 6" xfId="910"/>
    <cellStyle name="Comma 2 2 7 5 7" xfId="911"/>
    <cellStyle name="Comma 2 2 7 5 8" xfId="912"/>
    <cellStyle name="Comma 2 2 7 5 9" xfId="913"/>
    <cellStyle name="Comma 2 2 7 6" xfId="914"/>
    <cellStyle name="Comma 2 2 7 6 2" xfId="915"/>
    <cellStyle name="Comma 2 2 7 6 3" xfId="916"/>
    <cellStyle name="Comma 2 2 7 7" xfId="917"/>
    <cellStyle name="Comma 2 2 7 8" xfId="918"/>
    <cellStyle name="Comma 2 2 7 9" xfId="919"/>
    <cellStyle name="Comma 2 2 8" xfId="920"/>
    <cellStyle name="Comma 2 2 9" xfId="921"/>
    <cellStyle name="Comma 2 2_แพทย์58" xfId="922"/>
    <cellStyle name="Comma 2 3" xfId="923"/>
    <cellStyle name="Comma 2 3 10" xfId="924"/>
    <cellStyle name="Comma 2 3 11" xfId="925"/>
    <cellStyle name="Comma 2 3 12" xfId="926"/>
    <cellStyle name="Comma 2 3 13" xfId="927"/>
    <cellStyle name="Comma 2 3 14" xfId="928"/>
    <cellStyle name="Comma 2 3 15" xfId="929"/>
    <cellStyle name="Comma 2 3 2" xfId="930"/>
    <cellStyle name="Comma 2 3 2 10" xfId="931"/>
    <cellStyle name="Comma 2 3 2 11" xfId="932"/>
    <cellStyle name="Comma 2 3 2 12" xfId="933"/>
    <cellStyle name="Comma 2 3 2 13" xfId="934"/>
    <cellStyle name="Comma 2 3 2 14" xfId="935"/>
    <cellStyle name="Comma 2 3 2 2" xfId="936"/>
    <cellStyle name="Comma 2 3 2 3" xfId="937"/>
    <cellStyle name="Comma 2 3 2 3 10" xfId="938"/>
    <cellStyle name="Comma 2 3 2 3 2" xfId="939"/>
    <cellStyle name="Comma 2 3 2 3 3" xfId="940"/>
    <cellStyle name="Comma 2 3 2 3 4" xfId="941"/>
    <cellStyle name="Comma 2 3 2 3 5" xfId="942"/>
    <cellStyle name="Comma 2 3 2 3 6" xfId="943"/>
    <cellStyle name="Comma 2 3 2 3 7" xfId="944"/>
    <cellStyle name="Comma 2 3 2 3 8" xfId="945"/>
    <cellStyle name="Comma 2 3 2 3 9" xfId="946"/>
    <cellStyle name="Comma 2 3 2 4" xfId="947"/>
    <cellStyle name="Comma 2 3 2 4 2" xfId="948"/>
    <cellStyle name="Comma 2 3 2 4 3" xfId="949"/>
    <cellStyle name="Comma 2 3 2 5" xfId="950"/>
    <cellStyle name="Comma 2 3 2 6" xfId="951"/>
    <cellStyle name="Comma 2 3 2 7" xfId="952"/>
    <cellStyle name="Comma 2 3 2 8" xfId="953"/>
    <cellStyle name="Comma 2 3 2 9" xfId="954"/>
    <cellStyle name="Comma 2 3 3" xfId="955"/>
    <cellStyle name="Comma 2 3 4" xfId="956"/>
    <cellStyle name="Comma 2 3 5" xfId="957"/>
    <cellStyle name="Comma 2 3 5 10" xfId="958"/>
    <cellStyle name="Comma 2 3 5 11" xfId="959"/>
    <cellStyle name="Comma 2 3 5 12" xfId="960"/>
    <cellStyle name="Comma 2 3 5 2" xfId="961"/>
    <cellStyle name="Comma 2 3 5 3" xfId="962"/>
    <cellStyle name="Comma 2 3 5 4" xfId="963"/>
    <cellStyle name="Comma 2 3 5 5" xfId="964"/>
    <cellStyle name="Comma 2 3 5 6" xfId="965"/>
    <cellStyle name="Comma 2 3 5 7" xfId="966"/>
    <cellStyle name="Comma 2 3 5 8" xfId="967"/>
    <cellStyle name="Comma 2 3 5 9" xfId="968"/>
    <cellStyle name="Comma 2 3 6" xfId="969"/>
    <cellStyle name="Comma 2 3 7" xfId="970"/>
    <cellStyle name="Comma 2 3 8" xfId="971"/>
    <cellStyle name="Comma 2 3 9" xfId="972"/>
    <cellStyle name="Comma 2 4" xfId="973"/>
    <cellStyle name="Comma 2 5" xfId="974"/>
    <cellStyle name="Comma 2 6" xfId="975"/>
    <cellStyle name="Comma 2 7" xfId="976"/>
    <cellStyle name="Comma 2 8" xfId="977"/>
    <cellStyle name="Comma 2 9" xfId="978"/>
    <cellStyle name="Comma 2_รายละเอียดAsean57" xfId="979"/>
    <cellStyle name="Comma 20" xfId="980"/>
    <cellStyle name="Comma 21" xfId="981"/>
    <cellStyle name="Comma 22" xfId="982"/>
    <cellStyle name="Comma 23" xfId="983"/>
    <cellStyle name="Comma 23 10" xfId="984"/>
    <cellStyle name="Comma 23 11" xfId="985"/>
    <cellStyle name="Comma 23 12" xfId="986"/>
    <cellStyle name="Comma 23 13" xfId="987"/>
    <cellStyle name="Comma 23 14" xfId="988"/>
    <cellStyle name="Comma 23 15" xfId="989"/>
    <cellStyle name="Comma 23 16" xfId="990"/>
    <cellStyle name="Comma 23 17" xfId="991"/>
    <cellStyle name="Comma 23 18" xfId="992"/>
    <cellStyle name="Comma 23 19" xfId="993"/>
    <cellStyle name="Comma 23 2" xfId="994"/>
    <cellStyle name="Comma 23 20" xfId="995"/>
    <cellStyle name="Comma 23 3" xfId="996"/>
    <cellStyle name="Comma 23 4" xfId="997"/>
    <cellStyle name="Comma 23 5" xfId="998"/>
    <cellStyle name="Comma 23 6" xfId="999"/>
    <cellStyle name="Comma 23 7" xfId="1000"/>
    <cellStyle name="Comma 23 8" xfId="1001"/>
    <cellStyle name="Comma 23 8 10" xfId="1002"/>
    <cellStyle name="Comma 23 8 2" xfId="1003"/>
    <cellStyle name="Comma 23 8 3" xfId="1004"/>
    <cellStyle name="Comma 23 8 4" xfId="1005"/>
    <cellStyle name="Comma 23 8 5" xfId="1006"/>
    <cellStyle name="Comma 23 8 6" xfId="1007"/>
    <cellStyle name="Comma 23 8 7" xfId="1008"/>
    <cellStyle name="Comma 23 8 8" xfId="1009"/>
    <cellStyle name="Comma 23 8 9" xfId="1010"/>
    <cellStyle name="Comma 23 9" xfId="1011"/>
    <cellStyle name="Comma 23 9 2" xfId="1012"/>
    <cellStyle name="Comma 23 9 3" xfId="1013"/>
    <cellStyle name="Comma 24" xfId="1014"/>
    <cellStyle name="Comma 25" xfId="1015"/>
    <cellStyle name="Comma 25 10" xfId="1016"/>
    <cellStyle name="Comma 25 11" xfId="1017"/>
    <cellStyle name="Comma 25 12" xfId="1018"/>
    <cellStyle name="Comma 25 13" xfId="1019"/>
    <cellStyle name="Comma 25 14" xfId="1020"/>
    <cellStyle name="Comma 25 15" xfId="1021"/>
    <cellStyle name="Comma 25 16" xfId="1022"/>
    <cellStyle name="Comma 25 17" xfId="1023"/>
    <cellStyle name="Comma 25 18" xfId="1024"/>
    <cellStyle name="Comma 25 19" xfId="1025"/>
    <cellStyle name="Comma 25 2" xfId="1026"/>
    <cellStyle name="Comma 25 20" xfId="1027"/>
    <cellStyle name="Comma 25 3" xfId="1028"/>
    <cellStyle name="Comma 25 4" xfId="1029"/>
    <cellStyle name="Comma 25 5" xfId="1030"/>
    <cellStyle name="Comma 25 6" xfId="1031"/>
    <cellStyle name="Comma 25 7" xfId="1032"/>
    <cellStyle name="Comma 25 8" xfId="1033"/>
    <cellStyle name="Comma 25 8 10" xfId="1034"/>
    <cellStyle name="Comma 25 8 2" xfId="1035"/>
    <cellStyle name="Comma 25 8 3" xfId="1036"/>
    <cellStyle name="Comma 25 8 4" xfId="1037"/>
    <cellStyle name="Comma 25 8 5" xfId="1038"/>
    <cellStyle name="Comma 25 8 6" xfId="1039"/>
    <cellStyle name="Comma 25 8 7" xfId="1040"/>
    <cellStyle name="Comma 25 8 8" xfId="1041"/>
    <cellStyle name="Comma 25 8 9" xfId="1042"/>
    <cellStyle name="Comma 25 9" xfId="1043"/>
    <cellStyle name="Comma 25 9 2" xfId="1044"/>
    <cellStyle name="Comma 25 9 3" xfId="1045"/>
    <cellStyle name="Comma 26" xfId="1046"/>
    <cellStyle name="Comma 27" xfId="1047"/>
    <cellStyle name="Comma 28" xfId="1048"/>
    <cellStyle name="Comma 29" xfId="1049"/>
    <cellStyle name="Comma 3" xfId="1050"/>
    <cellStyle name="Comma 3 10" xfId="1051"/>
    <cellStyle name="Comma 3 11" xfId="1052"/>
    <cellStyle name="Comma 3 12" xfId="1053"/>
    <cellStyle name="Comma 3 2" xfId="1054"/>
    <cellStyle name="Comma 3 3" xfId="1055"/>
    <cellStyle name="Comma 3 4" xfId="1056"/>
    <cellStyle name="Comma 3 5" xfId="1057"/>
    <cellStyle name="Comma 3 6" xfId="1058"/>
    <cellStyle name="Comma 3 7" xfId="1059"/>
    <cellStyle name="Comma 3 8" xfId="1060"/>
    <cellStyle name="Comma 3 9" xfId="1061"/>
    <cellStyle name="Comma 3_ฟอร์มโครงการจำแนกตามยุทธศาสตร์ 59 นิ่ม- (1)" xfId="1062"/>
    <cellStyle name="Comma 30" xfId="1063"/>
    <cellStyle name="Comma 31" xfId="1064"/>
    <cellStyle name="Comma 32" xfId="1065"/>
    <cellStyle name="Comma 33" xfId="1066"/>
    <cellStyle name="Comma 34" xfId="1067"/>
    <cellStyle name="Comma 35" xfId="1068"/>
    <cellStyle name="Comma 36" xfId="1069"/>
    <cellStyle name="Comma 37" xfId="1070"/>
    <cellStyle name="Comma 38" xfId="1071"/>
    <cellStyle name="Comma 39" xfId="1072"/>
    <cellStyle name="Comma 4" xfId="1073"/>
    <cellStyle name="Comma 4 10" xfId="1074"/>
    <cellStyle name="Comma 4 11" xfId="1075"/>
    <cellStyle name="Comma 4 12" xfId="1076"/>
    <cellStyle name="Comma 4 13" xfId="1077"/>
    <cellStyle name="Comma 4 14" xfId="1078"/>
    <cellStyle name="Comma 4 15" xfId="1079"/>
    <cellStyle name="Comma 4 16" xfId="1080"/>
    <cellStyle name="Comma 4 17" xfId="1081"/>
    <cellStyle name="Comma 4 18" xfId="1082"/>
    <cellStyle name="Comma 4 19" xfId="1083"/>
    <cellStyle name="Comma 4 2" xfId="1084"/>
    <cellStyle name="Comma 4 3" xfId="1085"/>
    <cellStyle name="Comma 4 4" xfId="1086"/>
    <cellStyle name="Comma 4 5" xfId="1087"/>
    <cellStyle name="Comma 4 6" xfId="1088"/>
    <cellStyle name="Comma 4 7" xfId="1089"/>
    <cellStyle name="Comma 4 8" xfId="1090"/>
    <cellStyle name="Comma 4 9" xfId="1091"/>
    <cellStyle name="Comma 4_แพทย์58" xfId="1092"/>
    <cellStyle name="Comma 40" xfId="1093"/>
    <cellStyle name="Comma 5" xfId="1094"/>
    <cellStyle name="Comma 6" xfId="1095"/>
    <cellStyle name="Comma 7" xfId="1096"/>
    <cellStyle name="Comma 7 10" xfId="1097"/>
    <cellStyle name="Comma 7 11" xfId="1098"/>
    <cellStyle name="Comma 7 12" xfId="1099"/>
    <cellStyle name="Comma 7 13" xfId="1100"/>
    <cellStyle name="Comma 7 14" xfId="1101"/>
    <cellStyle name="Comma 7 15" xfId="1102"/>
    <cellStyle name="Comma 7 16" xfId="1103"/>
    <cellStyle name="Comma 7 17" xfId="1104"/>
    <cellStyle name="Comma 7 18" xfId="1105"/>
    <cellStyle name="Comma 7 19" xfId="1106"/>
    <cellStyle name="Comma 7 2" xfId="1107"/>
    <cellStyle name="Comma 7 3" xfId="1108"/>
    <cellStyle name="Comma 7 4" xfId="1109"/>
    <cellStyle name="Comma 7 5" xfId="1110"/>
    <cellStyle name="Comma 7 6" xfId="1111"/>
    <cellStyle name="Comma 7 7" xfId="1112"/>
    <cellStyle name="Comma 7 8" xfId="1113"/>
    <cellStyle name="Comma 7 8 10" xfId="1114"/>
    <cellStyle name="Comma 7 8 2" xfId="1115"/>
    <cellStyle name="Comma 7 8 3" xfId="1116"/>
    <cellStyle name="Comma 7 8 4" xfId="1117"/>
    <cellStyle name="Comma 7 8 5" xfId="1118"/>
    <cellStyle name="Comma 7 8 6" xfId="1119"/>
    <cellStyle name="Comma 7 8 7" xfId="1120"/>
    <cellStyle name="Comma 7 8 8" xfId="1121"/>
    <cellStyle name="Comma 7 8 9" xfId="1122"/>
    <cellStyle name="Comma 7 9" xfId="1123"/>
    <cellStyle name="Comma 7 9 2" xfId="1124"/>
    <cellStyle name="Comma 7 9 3" xfId="1125"/>
    <cellStyle name="Comma 8" xfId="1126"/>
    <cellStyle name="Comma 8 10" xfId="1127"/>
    <cellStyle name="Comma 8 11" xfId="1128"/>
    <cellStyle name="Comma 8 12" xfId="1129"/>
    <cellStyle name="Comma 8 13" xfId="1130"/>
    <cellStyle name="Comma 8 14" xfId="1131"/>
    <cellStyle name="Comma 8 15" xfId="1132"/>
    <cellStyle name="Comma 8 16" xfId="1133"/>
    <cellStyle name="Comma 8 17" xfId="1134"/>
    <cellStyle name="Comma 8 18" xfId="1135"/>
    <cellStyle name="Comma 8 19" xfId="1136"/>
    <cellStyle name="Comma 8 2" xfId="1137"/>
    <cellStyle name="Comma 8 3" xfId="1138"/>
    <cellStyle name="Comma 8 4" xfId="1139"/>
    <cellStyle name="Comma 8 5" xfId="1140"/>
    <cellStyle name="Comma 8 6" xfId="1141"/>
    <cellStyle name="Comma 8 7" xfId="1142"/>
    <cellStyle name="Comma 8 8" xfId="1143"/>
    <cellStyle name="Comma 8 8 10" xfId="1144"/>
    <cellStyle name="Comma 8 8 2" xfId="1145"/>
    <cellStyle name="Comma 8 8 3" xfId="1146"/>
    <cellStyle name="Comma 8 8 4" xfId="1147"/>
    <cellStyle name="Comma 8 8 5" xfId="1148"/>
    <cellStyle name="Comma 8 8 6" xfId="1149"/>
    <cellStyle name="Comma 8 8 7" xfId="1150"/>
    <cellStyle name="Comma 8 8 8" xfId="1151"/>
    <cellStyle name="Comma 8 8 9" xfId="1152"/>
    <cellStyle name="Comma 8 9" xfId="1153"/>
    <cellStyle name="Comma 8 9 2" xfId="1154"/>
    <cellStyle name="Comma 8 9 3" xfId="1155"/>
    <cellStyle name="Comma 8_โครงการ59(ปรับจากต้นฉบับครั้งที่1)" xfId="1156"/>
    <cellStyle name="Comma 9" xfId="1157"/>
    <cellStyle name="Comma 9 10" xfId="1158"/>
    <cellStyle name="Comma 9 11" xfId="1159"/>
    <cellStyle name="Comma 9 12" xfId="1160"/>
    <cellStyle name="Comma 9 13" xfId="1161"/>
    <cellStyle name="Comma 9 14" xfId="1162"/>
    <cellStyle name="Comma 9 15" xfId="1163"/>
    <cellStyle name="Comma 9 16" xfId="1164"/>
    <cellStyle name="Comma 9 17" xfId="1165"/>
    <cellStyle name="Comma 9 18" xfId="1166"/>
    <cellStyle name="Comma 9 19" xfId="1167"/>
    <cellStyle name="Comma 9 2" xfId="1168"/>
    <cellStyle name="Comma 9 3" xfId="1169"/>
    <cellStyle name="Comma 9 4" xfId="1170"/>
    <cellStyle name="Comma 9 5" xfId="1171"/>
    <cellStyle name="Comma 9 6" xfId="1172"/>
    <cellStyle name="Comma 9 7" xfId="1173"/>
    <cellStyle name="Comma 9 8" xfId="1174"/>
    <cellStyle name="Comma 9 8 10" xfId="1175"/>
    <cellStyle name="Comma 9 8 2" xfId="1176"/>
    <cellStyle name="Comma 9 8 3" xfId="1177"/>
    <cellStyle name="Comma 9 8 4" xfId="1178"/>
    <cellStyle name="Comma 9 8 5" xfId="1179"/>
    <cellStyle name="Comma 9 8 6" xfId="1180"/>
    <cellStyle name="Comma 9 8 7" xfId="1181"/>
    <cellStyle name="Comma 9 8 8" xfId="1182"/>
    <cellStyle name="Comma 9 8 9" xfId="1183"/>
    <cellStyle name="Comma 9 9" xfId="1184"/>
    <cellStyle name="Comma 9 9 2" xfId="1185"/>
    <cellStyle name="Comma 9 9 3" xfId="1186"/>
    <cellStyle name="comma zerodec" xfId="1187"/>
    <cellStyle name="Currency 2" xfId="1188"/>
    <cellStyle name="Currency1" xfId="1189"/>
    <cellStyle name="Date" xfId="1190"/>
    <cellStyle name="Dollar (zero dec)" xfId="1191"/>
    <cellStyle name="Excel Built-in Normal" xfId="1192"/>
    <cellStyle name="Explanatory Text 2" xfId="1193"/>
    <cellStyle name="Good 2" xfId="1194"/>
    <cellStyle name="Grey" xfId="1195"/>
    <cellStyle name="HEADER" xfId="1196"/>
    <cellStyle name="Header1" xfId="1197"/>
    <cellStyle name="Header2" xfId="1198"/>
    <cellStyle name="Heading 1 2" xfId="1199"/>
    <cellStyle name="Heading 2 2" xfId="1200"/>
    <cellStyle name="Heading 3 2" xfId="1201"/>
    <cellStyle name="Heading 4 2" xfId="1202"/>
    <cellStyle name="Input [yellow]" xfId="1203"/>
    <cellStyle name="Input 2" xfId="1204"/>
    <cellStyle name="Linked Cell 2" xfId="1205"/>
    <cellStyle name="Milliers [0]_!!!GO" xfId="1206"/>
    <cellStyle name="Milliers_!!!GO" xfId="1207"/>
    <cellStyle name="Model" xfId="1208"/>
    <cellStyle name="Mon้taire [0]_!!!GO" xfId="1209"/>
    <cellStyle name="Mon้taire_!!!GO" xfId="1210"/>
    <cellStyle name="Neutral 2" xfId="1211"/>
    <cellStyle name="New Times Roman" xfId="1212"/>
    <cellStyle name="Normal - Style1" xfId="1213"/>
    <cellStyle name="Normal 10" xfId="1214"/>
    <cellStyle name="Normal 10 2" xfId="1215"/>
    <cellStyle name="Normal 10 3" xfId="1216"/>
    <cellStyle name="Normal 10 4" xfId="1217"/>
    <cellStyle name="Normal 10 5" xfId="1218"/>
    <cellStyle name="Normal 10 6" xfId="1219"/>
    <cellStyle name="Normal 10_Asean57(ปรับลด)" xfId="1220"/>
    <cellStyle name="Normal 100" xfId="1221"/>
    <cellStyle name="Normal 100 2" xfId="1222"/>
    <cellStyle name="Normal 100_แพทย์58" xfId="1223"/>
    <cellStyle name="Normal 101" xfId="1224"/>
    <cellStyle name="Normal 101 2" xfId="1225"/>
    <cellStyle name="Normal 101_แพทย์58" xfId="1226"/>
    <cellStyle name="Normal 102" xfId="1227"/>
    <cellStyle name="Normal 102 2" xfId="1228"/>
    <cellStyle name="Normal 103" xfId="1229"/>
    <cellStyle name="Normal 103 2" xfId="1230"/>
    <cellStyle name="Normal 104" xfId="1231"/>
    <cellStyle name="Normal 105" xfId="1232"/>
    <cellStyle name="Normal 11" xfId="1233"/>
    <cellStyle name="Normal 11 2" xfId="1234"/>
    <cellStyle name="Normal 11 3" xfId="1235"/>
    <cellStyle name="Normal 11 4" xfId="1236"/>
    <cellStyle name="Normal 11_Asean57(ปรับลด)" xfId="1237"/>
    <cellStyle name="Normal 12" xfId="1238"/>
    <cellStyle name="Normal 12 2" xfId="1239"/>
    <cellStyle name="Normal 12 3" xfId="1240"/>
    <cellStyle name="Normal 12 4" xfId="1241"/>
    <cellStyle name="Normal 12_Asean57(ปรับลด)" xfId="1242"/>
    <cellStyle name="Normal 13" xfId="1243"/>
    <cellStyle name="Normal 13 2" xfId="1244"/>
    <cellStyle name="Normal 13_แพทย์58" xfId="1245"/>
    <cellStyle name="Normal 14" xfId="1246"/>
    <cellStyle name="Normal 14 2" xfId="1247"/>
    <cellStyle name="Normal 15" xfId="1248"/>
    <cellStyle name="Normal 15 2" xfId="1249"/>
    <cellStyle name="Normal 15_แพทย์58" xfId="1250"/>
    <cellStyle name="Normal 16" xfId="1251"/>
    <cellStyle name="Normal 16 10" xfId="1252"/>
    <cellStyle name="Normal 16 11" xfId="1253"/>
    <cellStyle name="Normal 16 12" xfId="1254"/>
    <cellStyle name="Normal 16 13" xfId="1255"/>
    <cellStyle name="Normal 16 2" xfId="1256"/>
    <cellStyle name="Normal 16 3" xfId="1257"/>
    <cellStyle name="Normal 16 4" xfId="1258"/>
    <cellStyle name="Normal 16 5" xfId="1259"/>
    <cellStyle name="Normal 16 6" xfId="1260"/>
    <cellStyle name="Normal 16 7" xfId="1261"/>
    <cellStyle name="Normal 16 8" xfId="1262"/>
    <cellStyle name="Normal 16 9" xfId="1263"/>
    <cellStyle name="Normal 16_Asean57(ปรับลด)" xfId="1264"/>
    <cellStyle name="Normal 17" xfId="1265"/>
    <cellStyle name="Normal 17 10" xfId="1266"/>
    <cellStyle name="Normal 17 11" xfId="1267"/>
    <cellStyle name="Normal 17 12" xfId="1268"/>
    <cellStyle name="Normal 17 13" xfId="1269"/>
    <cellStyle name="Normal 17 2" xfId="1270"/>
    <cellStyle name="Normal 17 3" xfId="1271"/>
    <cellStyle name="Normal 17 4" xfId="1272"/>
    <cellStyle name="Normal 17 5" xfId="1273"/>
    <cellStyle name="Normal 17 6" xfId="1274"/>
    <cellStyle name="Normal 17 7" xfId="1275"/>
    <cellStyle name="Normal 17 8" xfId="1276"/>
    <cellStyle name="Normal 17 9" xfId="1277"/>
    <cellStyle name="Normal 17_แพทย์58" xfId="1278"/>
    <cellStyle name="Normal 18" xfId="1279"/>
    <cellStyle name="Normal 18 10" xfId="1280"/>
    <cellStyle name="Normal 18 11" xfId="1281"/>
    <cellStyle name="Normal 18 12" xfId="1282"/>
    <cellStyle name="Normal 18 13" xfId="1283"/>
    <cellStyle name="Normal 18 2" xfId="1284"/>
    <cellStyle name="Normal 18 3" xfId="1285"/>
    <cellStyle name="Normal 18 4" xfId="1286"/>
    <cellStyle name="Normal 18 5" xfId="1287"/>
    <cellStyle name="Normal 18 6" xfId="1288"/>
    <cellStyle name="Normal 18 7" xfId="1289"/>
    <cellStyle name="Normal 18 8" xfId="1290"/>
    <cellStyle name="Normal 18 9" xfId="1291"/>
    <cellStyle name="Normal 18_แพทย์58" xfId="1292"/>
    <cellStyle name="Normal 19" xfId="1293"/>
    <cellStyle name="Normal 19 2" xfId="1294"/>
    <cellStyle name="Normal 19_แพทย์58" xfId="1295"/>
    <cellStyle name="Normal 2" xfId="1296"/>
    <cellStyle name="Normal 2 10" xfId="1297"/>
    <cellStyle name="Normal 2 11" xfId="1298"/>
    <cellStyle name="Normal 2 12" xfId="1299"/>
    <cellStyle name="Normal 2 13" xfId="1300"/>
    <cellStyle name="Normal 2 2" xfId="1301"/>
    <cellStyle name="Normal 2 2 2" xfId="1302"/>
    <cellStyle name="Normal 2 2_แพทย์58" xfId="1303"/>
    <cellStyle name="Normal 2 3" xfId="1304"/>
    <cellStyle name="Normal 2 4" xfId="1305"/>
    <cellStyle name="Normal 2 5" xfId="1306"/>
    <cellStyle name="Normal 2 6" xfId="1307"/>
    <cellStyle name="Normal 2 7" xfId="1308"/>
    <cellStyle name="Normal 2 8" xfId="1309"/>
    <cellStyle name="Normal 2 9" xfId="1310"/>
    <cellStyle name="Normal 2_รายละเอียด59(ปรับลด)" xfId="2"/>
    <cellStyle name="Normal 2_เสนอรองพิจารณาจัดสรร59" xfId="1311"/>
    <cellStyle name="Normal 20" xfId="1312"/>
    <cellStyle name="Normal 20 2" xfId="1313"/>
    <cellStyle name="Normal 20_แพทย์58" xfId="1314"/>
    <cellStyle name="Normal 21" xfId="1315"/>
    <cellStyle name="Normal 21 2" xfId="1316"/>
    <cellStyle name="Normal 21_แพทย์58" xfId="1317"/>
    <cellStyle name="Normal 22" xfId="1318"/>
    <cellStyle name="Normal 22 2" xfId="1319"/>
    <cellStyle name="Normal 22_แพทย์58" xfId="1320"/>
    <cellStyle name="Normal 23" xfId="1321"/>
    <cellStyle name="Normal 23 2" xfId="1322"/>
    <cellStyle name="Normal 23_แพทย์58" xfId="1323"/>
    <cellStyle name="Normal 24" xfId="1324"/>
    <cellStyle name="Normal 24 2" xfId="1325"/>
    <cellStyle name="Normal 24_แพทย์58" xfId="1326"/>
    <cellStyle name="Normal 25" xfId="1327"/>
    <cellStyle name="Normal 25 2" xfId="1328"/>
    <cellStyle name="Normal 25_แพทย์58" xfId="1329"/>
    <cellStyle name="Normal 26" xfId="1330"/>
    <cellStyle name="Normal 26 2" xfId="1331"/>
    <cellStyle name="Normal 26_แพทย์58" xfId="1332"/>
    <cellStyle name="Normal 27" xfId="1333"/>
    <cellStyle name="Normal 27 2" xfId="1334"/>
    <cellStyle name="Normal 27_แพทย์58" xfId="1335"/>
    <cellStyle name="Normal 28" xfId="1336"/>
    <cellStyle name="Normal 28 2" xfId="1337"/>
    <cellStyle name="Normal 28_แพทย์58" xfId="1338"/>
    <cellStyle name="Normal 29" xfId="1339"/>
    <cellStyle name="Normal 29 2" xfId="1340"/>
    <cellStyle name="Normal 29_แพทย์58" xfId="1341"/>
    <cellStyle name="Normal 3" xfId="1342"/>
    <cellStyle name="Normal 3 10" xfId="1343"/>
    <cellStyle name="Normal 3 11" xfId="1344"/>
    <cellStyle name="Normal 3 12" xfId="1345"/>
    <cellStyle name="Normal 3 13" xfId="1346"/>
    <cellStyle name="Normal 3 14" xfId="1347"/>
    <cellStyle name="Normal 3 15" xfId="1348"/>
    <cellStyle name="Normal 3 16" xfId="1349"/>
    <cellStyle name="Normal 3 17" xfId="1350"/>
    <cellStyle name="Normal 3 18" xfId="1351"/>
    <cellStyle name="Normal 3 2" xfId="1352"/>
    <cellStyle name="Normal 3 3" xfId="1353"/>
    <cellStyle name="Normal 3 4" xfId="1354"/>
    <cellStyle name="Normal 3 5" xfId="1355"/>
    <cellStyle name="Normal 3 6" xfId="1356"/>
    <cellStyle name="Normal 3 7" xfId="1357"/>
    <cellStyle name="Normal 3 8" xfId="1358"/>
    <cellStyle name="Normal 3 9" xfId="1359"/>
    <cellStyle name="Normal 3_แพทย์58" xfId="1360"/>
    <cellStyle name="Normal 3_สรรAsean57" xfId="2106"/>
    <cellStyle name="Normal 30" xfId="1361"/>
    <cellStyle name="Normal 30 2" xfId="1362"/>
    <cellStyle name="Normal 30_แพทย์58" xfId="1363"/>
    <cellStyle name="Normal 31" xfId="1364"/>
    <cellStyle name="Normal 31 2" xfId="1365"/>
    <cellStyle name="Normal 31_แพทย์58" xfId="1366"/>
    <cellStyle name="Normal 32" xfId="1367"/>
    <cellStyle name="Normal 32 2" xfId="1368"/>
    <cellStyle name="Normal 32_แพทย์58" xfId="1369"/>
    <cellStyle name="Normal 33" xfId="1370"/>
    <cellStyle name="Normal 33 2" xfId="1371"/>
    <cellStyle name="Normal 33_แพทย์58" xfId="1372"/>
    <cellStyle name="Normal 34" xfId="1373"/>
    <cellStyle name="Normal 34 2" xfId="1374"/>
    <cellStyle name="Normal 34_แพทย์58" xfId="1375"/>
    <cellStyle name="Normal 35" xfId="1376"/>
    <cellStyle name="Normal 35 2" xfId="1377"/>
    <cellStyle name="Normal 35_แพทย์58" xfId="1378"/>
    <cellStyle name="Normal 36" xfId="1379"/>
    <cellStyle name="Normal 36 2" xfId="1380"/>
    <cellStyle name="Normal 36_แพทย์58" xfId="1381"/>
    <cellStyle name="Normal 37" xfId="1382"/>
    <cellStyle name="Normal 37 2" xfId="1383"/>
    <cellStyle name="Normal 37_แพทย์58" xfId="1384"/>
    <cellStyle name="Normal 38" xfId="1385"/>
    <cellStyle name="Normal 38 2" xfId="1386"/>
    <cellStyle name="Normal 38_แพทย์58" xfId="1387"/>
    <cellStyle name="Normal 39" xfId="1388"/>
    <cellStyle name="Normal 39 2" xfId="1389"/>
    <cellStyle name="Normal 39_แพทย์58" xfId="1390"/>
    <cellStyle name="Normal 4" xfId="4"/>
    <cellStyle name="Normal 4 10" xfId="1391"/>
    <cellStyle name="Normal 4 11" xfId="1392"/>
    <cellStyle name="Normal 4 12" xfId="1393"/>
    <cellStyle name="Normal 4 13" xfId="1394"/>
    <cellStyle name="Normal 4 14" xfId="1395"/>
    <cellStyle name="Normal 4 15" xfId="1396"/>
    <cellStyle name="Normal 4 16" xfId="1397"/>
    <cellStyle name="Normal 4 17" xfId="1398"/>
    <cellStyle name="Normal 4 18" xfId="1399"/>
    <cellStyle name="Normal 4 19" xfId="1400"/>
    <cellStyle name="Normal 4 2" xfId="1401"/>
    <cellStyle name="Normal 4 3" xfId="1402"/>
    <cellStyle name="Normal 4 4" xfId="1403"/>
    <cellStyle name="Normal 4 5" xfId="1404"/>
    <cellStyle name="Normal 4 6" xfId="1405"/>
    <cellStyle name="Normal 4 7" xfId="1406"/>
    <cellStyle name="Normal 4 8" xfId="1407"/>
    <cellStyle name="Normal 4 9" xfId="1408"/>
    <cellStyle name="Normal 4_Asean57(ปรับลด)" xfId="1409"/>
    <cellStyle name="Normal 4_ร่างจัดสรรส่วนกลาง59" xfId="2105"/>
    <cellStyle name="Normal 40" xfId="1410"/>
    <cellStyle name="Normal 40 2" xfId="1411"/>
    <cellStyle name="Normal 40_แพทย์58" xfId="1412"/>
    <cellStyle name="Normal 41" xfId="1413"/>
    <cellStyle name="Normal 41 2" xfId="1414"/>
    <cellStyle name="Normal 41_แพทย์58" xfId="1415"/>
    <cellStyle name="Normal 42" xfId="1416"/>
    <cellStyle name="Normal 42 2" xfId="1417"/>
    <cellStyle name="Normal 42_แพทย์58" xfId="1418"/>
    <cellStyle name="Normal 43" xfId="1419"/>
    <cellStyle name="Normal 43 2" xfId="1420"/>
    <cellStyle name="Normal 43_แพทย์58" xfId="1421"/>
    <cellStyle name="Normal 44" xfId="1422"/>
    <cellStyle name="Normal 44 2" xfId="1423"/>
    <cellStyle name="Normal 44_แพทย์58" xfId="1424"/>
    <cellStyle name="Normal 45" xfId="1425"/>
    <cellStyle name="Normal 45 2" xfId="1426"/>
    <cellStyle name="Normal 45_แพทย์58" xfId="1427"/>
    <cellStyle name="Normal 46" xfId="1428"/>
    <cellStyle name="Normal 46 2" xfId="1429"/>
    <cellStyle name="Normal 46_แพทย์58" xfId="1430"/>
    <cellStyle name="Normal 47" xfId="1431"/>
    <cellStyle name="Normal 47 2" xfId="1432"/>
    <cellStyle name="Normal 47_แพทย์58" xfId="1433"/>
    <cellStyle name="Normal 48" xfId="1434"/>
    <cellStyle name="Normal 48 2" xfId="1435"/>
    <cellStyle name="Normal 48_แพทย์58" xfId="1436"/>
    <cellStyle name="Normal 49" xfId="1437"/>
    <cellStyle name="Normal 49 2" xfId="1438"/>
    <cellStyle name="Normal 49_แพทย์58" xfId="1439"/>
    <cellStyle name="Normal 5" xfId="1440"/>
    <cellStyle name="Normal 5 10" xfId="1441"/>
    <cellStyle name="Normal 5 11" xfId="1442"/>
    <cellStyle name="Normal 5 12" xfId="1443"/>
    <cellStyle name="Normal 5 13" xfId="1444"/>
    <cellStyle name="Normal 5 14" xfId="1445"/>
    <cellStyle name="Normal 5 15" xfId="1446"/>
    <cellStyle name="Normal 5 16" xfId="1447"/>
    <cellStyle name="Normal 5 2" xfId="1448"/>
    <cellStyle name="Normal 5 3" xfId="1449"/>
    <cellStyle name="Normal 5 4" xfId="1450"/>
    <cellStyle name="Normal 5 5" xfId="1451"/>
    <cellStyle name="Normal 5 6" xfId="1452"/>
    <cellStyle name="Normal 5 7" xfId="1453"/>
    <cellStyle name="Normal 5 8" xfId="1454"/>
    <cellStyle name="Normal 5 9" xfId="1455"/>
    <cellStyle name="Normal 5_แพทย์58" xfId="1456"/>
    <cellStyle name="Normal 50" xfId="1457"/>
    <cellStyle name="Normal 50 2" xfId="1458"/>
    <cellStyle name="Normal 50_แพทย์58" xfId="1459"/>
    <cellStyle name="Normal 51" xfId="1460"/>
    <cellStyle name="Normal 51 2" xfId="1461"/>
    <cellStyle name="Normal 51_แพทย์58" xfId="1462"/>
    <cellStyle name="Normal 52" xfId="1463"/>
    <cellStyle name="Normal 52 2" xfId="1464"/>
    <cellStyle name="Normal 52_แพทย์58" xfId="1465"/>
    <cellStyle name="Normal 53" xfId="1466"/>
    <cellStyle name="Normal 53 2" xfId="1467"/>
    <cellStyle name="Normal 53_แพทย์58" xfId="1468"/>
    <cellStyle name="Normal 54" xfId="1469"/>
    <cellStyle name="Normal 54 2" xfId="1470"/>
    <cellStyle name="Normal 54_แพทย์58" xfId="1471"/>
    <cellStyle name="Normal 55" xfId="1472"/>
    <cellStyle name="Normal 55 2" xfId="1473"/>
    <cellStyle name="Normal 55_แพทย์58" xfId="1474"/>
    <cellStyle name="Normal 56" xfId="1475"/>
    <cellStyle name="Normal 56 2" xfId="1476"/>
    <cellStyle name="Normal 56_แพทย์58" xfId="1477"/>
    <cellStyle name="Normal 57" xfId="1478"/>
    <cellStyle name="Normal 57 2" xfId="1479"/>
    <cellStyle name="Normal 57_แพทย์58" xfId="1480"/>
    <cellStyle name="Normal 58" xfId="1481"/>
    <cellStyle name="Normal 58 2" xfId="1482"/>
    <cellStyle name="Normal 58_แพทย์58" xfId="1483"/>
    <cellStyle name="Normal 59" xfId="1484"/>
    <cellStyle name="Normal 59 2" xfId="1485"/>
    <cellStyle name="Normal 59_แพทย์58" xfId="1486"/>
    <cellStyle name="Normal 6" xfId="1487"/>
    <cellStyle name="Normal 6 10" xfId="1488"/>
    <cellStyle name="Normal 6 11" xfId="1489"/>
    <cellStyle name="Normal 6 12" xfId="1490"/>
    <cellStyle name="Normal 6 13" xfId="1491"/>
    <cellStyle name="Normal 6 14" xfId="1492"/>
    <cellStyle name="Normal 6 15" xfId="1493"/>
    <cellStyle name="Normal 6 16" xfId="1494"/>
    <cellStyle name="Normal 6 2" xfId="1495"/>
    <cellStyle name="Normal 6 3" xfId="1496"/>
    <cellStyle name="Normal 6 4" xfId="1497"/>
    <cellStyle name="Normal 6 5" xfId="1498"/>
    <cellStyle name="Normal 6 6" xfId="1499"/>
    <cellStyle name="Normal 6 7" xfId="1500"/>
    <cellStyle name="Normal 6 8" xfId="1501"/>
    <cellStyle name="Normal 6 9" xfId="1502"/>
    <cellStyle name="Normal 6_Asean57(ปรับลด)" xfId="1503"/>
    <cellStyle name="Normal 60" xfId="1504"/>
    <cellStyle name="Normal 60 2" xfId="1505"/>
    <cellStyle name="Normal 60_แพทย์58" xfId="1506"/>
    <cellStyle name="Normal 61" xfId="1507"/>
    <cellStyle name="Normal 61 2" xfId="1508"/>
    <cellStyle name="Normal 61_แพทย์58" xfId="1509"/>
    <cellStyle name="Normal 62" xfId="1510"/>
    <cellStyle name="Normal 62 2" xfId="1511"/>
    <cellStyle name="Normal 62_แพทย์58" xfId="1512"/>
    <cellStyle name="Normal 63" xfId="1513"/>
    <cellStyle name="Normal 63 2" xfId="1514"/>
    <cellStyle name="Normal 63_แพทย์58" xfId="1515"/>
    <cellStyle name="Normal 64" xfId="1516"/>
    <cellStyle name="Normal 64 2" xfId="1517"/>
    <cellStyle name="Normal 64_แพทย์58" xfId="1518"/>
    <cellStyle name="Normal 65" xfId="1519"/>
    <cellStyle name="Normal 65 2" xfId="1520"/>
    <cellStyle name="Normal 65_แพทย์58" xfId="1521"/>
    <cellStyle name="Normal 66" xfId="1522"/>
    <cellStyle name="Normal 66 2" xfId="1523"/>
    <cellStyle name="Normal 66_แพทย์58" xfId="1524"/>
    <cellStyle name="Normal 67" xfId="1525"/>
    <cellStyle name="Normal 67 2" xfId="1526"/>
    <cellStyle name="Normal 67_แพทย์58" xfId="1527"/>
    <cellStyle name="Normal 68" xfId="1528"/>
    <cellStyle name="Normal 68 2" xfId="1529"/>
    <cellStyle name="Normal 68_แพทย์58" xfId="1530"/>
    <cellStyle name="Normal 69" xfId="1531"/>
    <cellStyle name="Normal 69 2" xfId="1532"/>
    <cellStyle name="Normal 69_แพทย์58" xfId="1533"/>
    <cellStyle name="Normal 7" xfId="1534"/>
    <cellStyle name="Normal 7 10" xfId="1535"/>
    <cellStyle name="Normal 7 11" xfId="1536"/>
    <cellStyle name="Normal 7 12" xfId="1537"/>
    <cellStyle name="Normal 7 13" xfId="1538"/>
    <cellStyle name="Normal 7 14" xfId="1539"/>
    <cellStyle name="Normal 7 15" xfId="1540"/>
    <cellStyle name="Normal 7 16" xfId="1541"/>
    <cellStyle name="Normal 7 2" xfId="1542"/>
    <cellStyle name="Normal 7 3" xfId="1543"/>
    <cellStyle name="Normal 7 4" xfId="1544"/>
    <cellStyle name="Normal 7 5" xfId="1545"/>
    <cellStyle name="Normal 7 6" xfId="1546"/>
    <cellStyle name="Normal 7 7" xfId="1547"/>
    <cellStyle name="Normal 7 8" xfId="1548"/>
    <cellStyle name="Normal 7 9" xfId="1549"/>
    <cellStyle name="Normal 7_Asean57(ปรับลด)" xfId="1550"/>
    <cellStyle name="Normal 70" xfId="1551"/>
    <cellStyle name="Normal 70 2" xfId="1552"/>
    <cellStyle name="Normal 70_แพทย์58" xfId="1553"/>
    <cellStyle name="Normal 71" xfId="1554"/>
    <cellStyle name="Normal 71 2" xfId="1555"/>
    <cellStyle name="Normal 71_แพทย์58" xfId="1556"/>
    <cellStyle name="Normal 72" xfId="1557"/>
    <cellStyle name="Normal 72 2" xfId="1558"/>
    <cellStyle name="Normal 72_แพทย์58" xfId="1559"/>
    <cellStyle name="Normal 73" xfId="1560"/>
    <cellStyle name="Normal 73 2" xfId="1561"/>
    <cellStyle name="Normal 73_แพทย์58" xfId="1562"/>
    <cellStyle name="Normal 74" xfId="1563"/>
    <cellStyle name="Normal 74 2" xfId="1564"/>
    <cellStyle name="Normal 74_แพทย์58" xfId="1565"/>
    <cellStyle name="Normal 75" xfId="1566"/>
    <cellStyle name="Normal 75 2" xfId="1567"/>
    <cellStyle name="Normal 75_แพทย์58" xfId="1568"/>
    <cellStyle name="Normal 76" xfId="1569"/>
    <cellStyle name="Normal 76 2" xfId="1570"/>
    <cellStyle name="Normal 76_แพทย์58" xfId="1571"/>
    <cellStyle name="Normal 77" xfId="1572"/>
    <cellStyle name="Normal 77 2" xfId="1573"/>
    <cellStyle name="Normal 77_แพทย์58" xfId="1574"/>
    <cellStyle name="Normal 78" xfId="1575"/>
    <cellStyle name="Normal 78 2" xfId="1576"/>
    <cellStyle name="Normal 78_แพทย์58" xfId="1577"/>
    <cellStyle name="Normal 79" xfId="1578"/>
    <cellStyle name="Normal 79 2" xfId="1579"/>
    <cellStyle name="Normal 79_แพทย์58" xfId="1580"/>
    <cellStyle name="Normal 8" xfId="1581"/>
    <cellStyle name="Normal 8 10" xfId="1582"/>
    <cellStyle name="Normal 8 11" xfId="1583"/>
    <cellStyle name="Normal 8 12" xfId="1584"/>
    <cellStyle name="Normal 8 13" xfId="1585"/>
    <cellStyle name="Normal 8 14" xfId="1586"/>
    <cellStyle name="Normal 8 2" xfId="1587"/>
    <cellStyle name="Normal 8 3" xfId="1588"/>
    <cellStyle name="Normal 8 4" xfId="1589"/>
    <cellStyle name="Normal 8 5" xfId="1590"/>
    <cellStyle name="Normal 8 6" xfId="1591"/>
    <cellStyle name="Normal 8 7" xfId="1592"/>
    <cellStyle name="Normal 8 8" xfId="1593"/>
    <cellStyle name="Normal 8 9" xfId="1594"/>
    <cellStyle name="Normal 8_Asean57(ปรับลด)" xfId="1595"/>
    <cellStyle name="Normal 80" xfId="1596"/>
    <cellStyle name="Normal 80 2" xfId="1597"/>
    <cellStyle name="Normal 80_แพทย์58" xfId="1598"/>
    <cellStyle name="Normal 81" xfId="1599"/>
    <cellStyle name="Normal 81 2" xfId="1600"/>
    <cellStyle name="Normal 81_แพทย์58" xfId="1601"/>
    <cellStyle name="Normal 82" xfId="1602"/>
    <cellStyle name="Normal 82 2" xfId="1603"/>
    <cellStyle name="Normal 82_แพทย์58" xfId="1604"/>
    <cellStyle name="Normal 83" xfId="1605"/>
    <cellStyle name="Normal 83 2" xfId="1606"/>
    <cellStyle name="Normal 83_แพทย์58" xfId="1607"/>
    <cellStyle name="Normal 84" xfId="1608"/>
    <cellStyle name="Normal 84 2" xfId="1609"/>
    <cellStyle name="Normal 84_แพทย์58" xfId="1610"/>
    <cellStyle name="Normal 85" xfId="1611"/>
    <cellStyle name="Normal 85 2" xfId="1612"/>
    <cellStyle name="Normal 85_แพทย์58" xfId="1613"/>
    <cellStyle name="Normal 86" xfId="1614"/>
    <cellStyle name="Normal 86 2" xfId="1615"/>
    <cellStyle name="Normal 86_แพทย์58" xfId="1616"/>
    <cellStyle name="Normal 87" xfId="1617"/>
    <cellStyle name="Normal 87 2" xfId="1618"/>
    <cellStyle name="Normal 87_แพทย์58" xfId="1619"/>
    <cellStyle name="Normal 88" xfId="1620"/>
    <cellStyle name="Normal 88 2" xfId="1621"/>
    <cellStyle name="Normal 88_แพทย์58" xfId="1622"/>
    <cellStyle name="Normal 89" xfId="1623"/>
    <cellStyle name="Normal 89 2" xfId="1624"/>
    <cellStyle name="Normal 89_แพทย์58" xfId="1625"/>
    <cellStyle name="Normal 9" xfId="1626"/>
    <cellStyle name="Normal 9 10" xfId="1627"/>
    <cellStyle name="Normal 9 11" xfId="1628"/>
    <cellStyle name="Normal 9 2" xfId="1629"/>
    <cellStyle name="Normal 9 3" xfId="1630"/>
    <cellStyle name="Normal 9 4" xfId="1631"/>
    <cellStyle name="Normal 9 5" xfId="1632"/>
    <cellStyle name="Normal 9 6" xfId="1633"/>
    <cellStyle name="Normal 9 7" xfId="1634"/>
    <cellStyle name="Normal 9 8" xfId="1635"/>
    <cellStyle name="Normal 9 9" xfId="1636"/>
    <cellStyle name="Normal 9_Asean57(ปรับลด)" xfId="1637"/>
    <cellStyle name="Normal 90" xfId="1638"/>
    <cellStyle name="Normal 90 2" xfId="1639"/>
    <cellStyle name="Normal 90_แพทย์58" xfId="1640"/>
    <cellStyle name="Normal 91" xfId="1641"/>
    <cellStyle name="Normal 91 2" xfId="1642"/>
    <cellStyle name="Normal 91_แพทย์58" xfId="1643"/>
    <cellStyle name="Normal 92" xfId="1644"/>
    <cellStyle name="Normal 92 2" xfId="1645"/>
    <cellStyle name="Normal 92_แพทย์58" xfId="1646"/>
    <cellStyle name="Normal 93" xfId="1647"/>
    <cellStyle name="Normal 93 2" xfId="1648"/>
    <cellStyle name="Normal 93_แพทย์58" xfId="1649"/>
    <cellStyle name="Normal 94" xfId="1650"/>
    <cellStyle name="Normal 94 2" xfId="1651"/>
    <cellStyle name="Normal 94_แพทย์58" xfId="1652"/>
    <cellStyle name="Normal 95" xfId="1653"/>
    <cellStyle name="Normal 95 2" xfId="1654"/>
    <cellStyle name="Normal 95_แพทย์58" xfId="1655"/>
    <cellStyle name="Normal 96" xfId="1656"/>
    <cellStyle name="Normal 96 2" xfId="1657"/>
    <cellStyle name="Normal 96_แพทย์58" xfId="1658"/>
    <cellStyle name="Normal 97" xfId="1659"/>
    <cellStyle name="Normal 97 2" xfId="1660"/>
    <cellStyle name="Normal 97_แพทย์58" xfId="1661"/>
    <cellStyle name="Normal 98" xfId="1662"/>
    <cellStyle name="Normal 98 2" xfId="1663"/>
    <cellStyle name="Normal 98_แพทย์58" xfId="1664"/>
    <cellStyle name="Normal 99" xfId="1665"/>
    <cellStyle name="Normal 99 2" xfId="1666"/>
    <cellStyle name="Normal 99_แพทย์58" xfId="1667"/>
    <cellStyle name="Normal_mask" xfId="3"/>
    <cellStyle name="Normal_งบปรับลดกิจกรรม(เต็ม)" xfId="2104"/>
    <cellStyle name="Normal_แบบคำขอ57ผลผลิค_ศทส" xfId="2103"/>
    <cellStyle name="Note 2" xfId="1668"/>
    <cellStyle name="Output 2" xfId="1669"/>
    <cellStyle name="p/n" xfId="1670"/>
    <cellStyle name="Percent [2]" xfId="1671"/>
    <cellStyle name="Percent 2" xfId="1672"/>
    <cellStyle name="STANDARD" xfId="1673"/>
    <cellStyle name="subhead" xfId="1674"/>
    <cellStyle name="Title 2" xfId="1675"/>
    <cellStyle name="Total 2" xfId="1676"/>
    <cellStyle name="Warning Text 2" xfId="1677"/>
    <cellStyle name="การคำนวณ 2" xfId="1840"/>
    <cellStyle name="ข้อความเตือน 2" xfId="1841"/>
    <cellStyle name="ข้อความอธิบาย 2" xfId="1842"/>
    <cellStyle name="เครื่องหมายจุลภาค" xfId="1" builtinId="3"/>
    <cellStyle name="เครื่องหมายจุลภาค 10" xfId="1678"/>
    <cellStyle name="เครื่องหมายจุลภาค 10 2" xfId="1679"/>
    <cellStyle name="เครื่องหมายจุลภาค 10 3" xfId="1680"/>
    <cellStyle name="เครื่องหมายจุลภาค 11" xfId="1681"/>
    <cellStyle name="เครื่องหมายจุลภาค 11 2" xfId="1682"/>
    <cellStyle name="เครื่องหมายจุลภาค 12" xfId="1683"/>
    <cellStyle name="เครื่องหมายจุลภาค 12 2" xfId="1684"/>
    <cellStyle name="เครื่องหมายจุลภาค 12 3" xfId="1685"/>
    <cellStyle name="เครื่องหมายจุลภาค 13" xfId="1686"/>
    <cellStyle name="เครื่องหมายจุลภาค 13 2" xfId="1687"/>
    <cellStyle name="เครื่องหมายจุลภาค 14" xfId="1688"/>
    <cellStyle name="เครื่องหมายจุลภาค 15" xfId="1689"/>
    <cellStyle name="เครื่องหมายจุลภาค 15 2" xfId="1690"/>
    <cellStyle name="เครื่องหมายจุลภาค 16" xfId="1691"/>
    <cellStyle name="เครื่องหมายจุลภาค 17" xfId="1692"/>
    <cellStyle name="เครื่องหมายจุลภาค 17 2" xfId="1693"/>
    <cellStyle name="เครื่องหมายจุลภาค 18" xfId="1694"/>
    <cellStyle name="เครื่องหมายจุลภาค 18 2" xfId="1695"/>
    <cellStyle name="เครื่องหมายจุลภาค 19" xfId="1696"/>
    <cellStyle name="เครื่องหมายจุลภาค 19 2" xfId="1697"/>
    <cellStyle name="เครื่องหมายจุลภาค 2" xfId="1698"/>
    <cellStyle name="เครื่องหมายจุลภาค 2 10" xfId="1699"/>
    <cellStyle name="เครื่องหมายจุลภาค 2 11" xfId="1700"/>
    <cellStyle name="เครื่องหมายจุลภาค 2 12" xfId="1701"/>
    <cellStyle name="เครื่องหมายจุลภาค 2 13" xfId="1702"/>
    <cellStyle name="เครื่องหมายจุลภาค 2 14" xfId="1703"/>
    <cellStyle name="เครื่องหมายจุลภาค 2 15" xfId="1704"/>
    <cellStyle name="เครื่องหมายจุลภาค 2 15 2" xfId="1705"/>
    <cellStyle name="เครื่องหมายจุลภาค 2 15 2 2" xfId="1706"/>
    <cellStyle name="เครื่องหมายจุลภาค 2 16" xfId="1707"/>
    <cellStyle name="เครื่องหมายจุลภาค 2 17" xfId="1708"/>
    <cellStyle name="เครื่องหมายจุลภาค 2 18" xfId="1709"/>
    <cellStyle name="เครื่องหมายจุลภาค 2 19" xfId="1710"/>
    <cellStyle name="เครื่องหมายจุลภาค 2 2" xfId="5"/>
    <cellStyle name="เครื่องหมายจุลภาค 2 2 2" xfId="1711"/>
    <cellStyle name="เครื่องหมายจุลภาค 2 2 2 2" xfId="1712"/>
    <cellStyle name="เครื่องหมายจุลภาค 2 2 2_แพทย์58" xfId="1713"/>
    <cellStyle name="เครื่องหมายจุลภาค 2 2 3" xfId="1714"/>
    <cellStyle name="เครื่องหมายจุลภาค 2 2 5" xfId="1715"/>
    <cellStyle name="เครื่องหมายจุลภาค 2 2_แพทย์58" xfId="1716"/>
    <cellStyle name="เครื่องหมายจุลภาค 2 20" xfId="1717"/>
    <cellStyle name="เครื่องหมายจุลภาค 2 21" xfId="1718"/>
    <cellStyle name="เครื่องหมายจุลภาค 2 22" xfId="1719"/>
    <cellStyle name="เครื่องหมายจุลภาค 2 23" xfId="1720"/>
    <cellStyle name="เครื่องหมายจุลภาค 2 24" xfId="1721"/>
    <cellStyle name="เครื่องหมายจุลภาค 2 25" xfId="1722"/>
    <cellStyle name="เครื่องหมายจุลภาค 2 26" xfId="1723"/>
    <cellStyle name="เครื่องหมายจุลภาค 2 27" xfId="1724"/>
    <cellStyle name="เครื่องหมายจุลภาค 2 28" xfId="1725"/>
    <cellStyle name="เครื่องหมายจุลภาค 2 29" xfId="1726"/>
    <cellStyle name="เครื่องหมายจุลภาค 2 3" xfId="1727"/>
    <cellStyle name="เครื่องหมายจุลภาค 2 3 2" xfId="1728"/>
    <cellStyle name="เครื่องหมายจุลภาค 2 30" xfId="1729"/>
    <cellStyle name="เครื่องหมายจุลภาค 2 31" xfId="1730"/>
    <cellStyle name="เครื่องหมายจุลภาค 2 32" xfId="1731"/>
    <cellStyle name="เครื่องหมายจุลภาค 2 33" xfId="1732"/>
    <cellStyle name="เครื่องหมายจุลภาค 2 34" xfId="1733"/>
    <cellStyle name="เครื่องหมายจุลภาค 2 35" xfId="1734"/>
    <cellStyle name="เครื่องหมายจุลภาค 2 36" xfId="1735"/>
    <cellStyle name="เครื่องหมายจุลภาค 2 37" xfId="1736"/>
    <cellStyle name="เครื่องหมายจุลภาค 2 38" xfId="1737"/>
    <cellStyle name="เครื่องหมายจุลภาค 2 39" xfId="1738"/>
    <cellStyle name="เครื่องหมายจุลภาค 2 4" xfId="1739"/>
    <cellStyle name="เครื่องหมายจุลภาค 2 4 2" xfId="1740"/>
    <cellStyle name="เครื่องหมายจุลภาค 2 4_แพทย์58" xfId="1741"/>
    <cellStyle name="เครื่องหมายจุลภาค 2 40" xfId="1742"/>
    <cellStyle name="เครื่องหมายจุลภาค 2 41" xfId="1743"/>
    <cellStyle name="เครื่องหมายจุลภาค 2 42" xfId="1744"/>
    <cellStyle name="เครื่องหมายจุลภาค 2 43" xfId="1745"/>
    <cellStyle name="เครื่องหมายจุลภาค 2 44" xfId="1746"/>
    <cellStyle name="เครื่องหมายจุลภาค 2 5" xfId="1747"/>
    <cellStyle name="เครื่องหมายจุลภาค 2 6" xfId="1748"/>
    <cellStyle name="เครื่องหมายจุลภาค 2 7" xfId="1749"/>
    <cellStyle name="เครื่องหมายจุลภาค 2 7 2" xfId="1750"/>
    <cellStyle name="เครื่องหมายจุลภาค 2 8" xfId="1751"/>
    <cellStyle name="เครื่องหมายจุลภาค 2 8 2" xfId="1752"/>
    <cellStyle name="เครื่องหมายจุลภาค 2 8 2 2" xfId="1753"/>
    <cellStyle name="เครื่องหมายจุลภาค 2 8 2 3" xfId="1754"/>
    <cellStyle name="เครื่องหมายจุลภาค 2 9" xfId="1755"/>
    <cellStyle name="เครื่องหมายจุลภาค 20" xfId="1756"/>
    <cellStyle name="เครื่องหมายจุลภาค 21" xfId="1757"/>
    <cellStyle name="เครื่องหมายจุลภาค 21 2" xfId="1758"/>
    <cellStyle name="เครื่องหมายจุลภาค 22 2 2" xfId="1759"/>
    <cellStyle name="เครื่องหมายจุลภาค 24" xfId="1760"/>
    <cellStyle name="เครื่องหมายจุลภาค 24 2" xfId="1761"/>
    <cellStyle name="เครื่องหมายจุลภาค 25" xfId="1762"/>
    <cellStyle name="เครื่องหมายจุลภาค 26" xfId="1763"/>
    <cellStyle name="เครื่องหมายจุลภาค 26 2" xfId="1764"/>
    <cellStyle name="เครื่องหมายจุลภาค 27" xfId="1765"/>
    <cellStyle name="เครื่องหมายจุลภาค 27 2" xfId="1766"/>
    <cellStyle name="เครื่องหมายจุลภาค 28" xfId="1767"/>
    <cellStyle name="เครื่องหมายจุลภาค 28 2" xfId="1768"/>
    <cellStyle name="เครื่องหมายจุลภาค 29" xfId="1769"/>
    <cellStyle name="เครื่องหมายจุลภาค 29 2" xfId="1770"/>
    <cellStyle name="เครื่องหมายจุลภาค 3" xfId="1771"/>
    <cellStyle name="เครื่องหมายจุลภาค 3 2" xfId="1772"/>
    <cellStyle name="เครื่องหมายจุลภาค 3 2 2" xfId="1773"/>
    <cellStyle name="เครื่องหมายจุลภาค 3 2_แพทย์58" xfId="1774"/>
    <cellStyle name="เครื่องหมายจุลภาค 3 3" xfId="1775"/>
    <cellStyle name="เครื่องหมายจุลภาค 3 4" xfId="1776"/>
    <cellStyle name="เครื่องหมายจุลภาค 30" xfId="1777"/>
    <cellStyle name="เครื่องหมายจุลภาค 30 2" xfId="1778"/>
    <cellStyle name="เครื่องหมายจุลภาค 31" xfId="1779"/>
    <cellStyle name="เครื่องหมายจุลภาค 31 2" xfId="1780"/>
    <cellStyle name="เครื่องหมายจุลภาค 32" xfId="1781"/>
    <cellStyle name="เครื่องหมายจุลภาค 32 2" xfId="1782"/>
    <cellStyle name="เครื่องหมายจุลภาค 34" xfId="1783"/>
    <cellStyle name="เครื่องหมายจุลภาค 34 2" xfId="1784"/>
    <cellStyle name="เครื่องหมายจุลภาค 35" xfId="1785"/>
    <cellStyle name="เครื่องหมายจุลภาค 35 2" xfId="1786"/>
    <cellStyle name="เครื่องหมายจุลภาค 36" xfId="1787"/>
    <cellStyle name="เครื่องหมายจุลภาค 36 2" xfId="1788"/>
    <cellStyle name="เครื่องหมายจุลภาค 39" xfId="1789"/>
    <cellStyle name="เครื่องหมายจุลภาค 39 2" xfId="1790"/>
    <cellStyle name="เครื่องหมายจุลภาค 4" xfId="1791"/>
    <cellStyle name="เครื่องหมายจุลภาค 4 2" xfId="1792"/>
    <cellStyle name="เครื่องหมายจุลภาค 4 2 2" xfId="1793"/>
    <cellStyle name="เครื่องหมายจุลภาค 4 2 2 2" xfId="1794"/>
    <cellStyle name="เครื่องหมายจุลภาค 4 2 2_แพทย์58" xfId="1795"/>
    <cellStyle name="เครื่องหมายจุลภาค 4 2 3" xfId="1796"/>
    <cellStyle name="เครื่องหมายจุลภาค 4 2_แพทย์58" xfId="1797"/>
    <cellStyle name="เครื่องหมายจุลภาค 4 3" xfId="1798"/>
    <cellStyle name="เครื่องหมายจุลภาค 4 4" xfId="1799"/>
    <cellStyle name="เครื่องหมายจุลภาค 4_คำขอเงินงปม.(ตัวเต็ม)" xfId="1800"/>
    <cellStyle name="เครื่องหมายจุลภาค 41" xfId="1801"/>
    <cellStyle name="เครื่องหมายจุลภาค 42" xfId="1802"/>
    <cellStyle name="เครื่องหมายจุลภาค 5" xfId="1803"/>
    <cellStyle name="เครื่องหมายจุลภาค 5 2" xfId="1804"/>
    <cellStyle name="เครื่องหมายจุลภาค 5 2 2" xfId="1805"/>
    <cellStyle name="เครื่องหมายจุลภาค 5 2_แพทย์58" xfId="1806"/>
    <cellStyle name="เครื่องหมายจุลภาค 5 3" xfId="1807"/>
    <cellStyle name="เครื่องหมายจุลภาค 5 4" xfId="1808"/>
    <cellStyle name="เครื่องหมายจุลภาค 5 5" xfId="1809"/>
    <cellStyle name="เครื่องหมายจุลภาค 6" xfId="1810"/>
    <cellStyle name="เครื่องหมายจุลภาค 6 2" xfId="1811"/>
    <cellStyle name="เครื่องหมายจุลภาค 6 2 2" xfId="1812"/>
    <cellStyle name="เครื่องหมายจุลภาค 6 2 3" xfId="1813"/>
    <cellStyle name="เครื่องหมายจุลภาค 6 3" xfId="1814"/>
    <cellStyle name="เครื่องหมายจุลภาค 6 3 2" xfId="1815"/>
    <cellStyle name="เครื่องหมายจุลภาค 6 4" xfId="1816"/>
    <cellStyle name="เครื่องหมายจุลภาค 6 5" xfId="1817"/>
    <cellStyle name="เครื่องหมายจุลภาค 7" xfId="1818"/>
    <cellStyle name="เครื่องหมายจุลภาค 7 2" xfId="1819"/>
    <cellStyle name="เครื่องหมายจุลภาค 7 2 2" xfId="1820"/>
    <cellStyle name="เครื่องหมายจุลภาค 7 2_คำขอเงินงปม. 2558 สถาบันโรคผิวหนัง 23 ธ.ค.56" xfId="1821"/>
    <cellStyle name="เครื่องหมายจุลภาค 7 3" xfId="1822"/>
    <cellStyle name="เครื่องหมายจุลภาค 7_โครงการ59(ปรับจากต้นฉบับครั้งที่1)" xfId="1823"/>
    <cellStyle name="เครื่องหมายจุลภาค 8" xfId="1824"/>
    <cellStyle name="เครื่องหมายจุลภาค 8 2" xfId="1825"/>
    <cellStyle name="เครื่องหมายจุลภาค 8 3" xfId="1826"/>
    <cellStyle name="เครื่องหมายจุลภาค 9" xfId="1827"/>
    <cellStyle name="เครื่องหมายจุลภาค 9 2" xfId="1828"/>
    <cellStyle name="เครื่องหมายจุลภาค 9 3" xfId="1829"/>
    <cellStyle name="เครื่องหมายจุลภาค 9 4" xfId="1830"/>
    <cellStyle name="เครื่องหมายจุลภาค 9_ปรับคำขอ59(ให้โจ๊ก)6พค58" xfId="1831"/>
    <cellStyle name="เครื่องหมายสกุลเงิน 2" xfId="1832"/>
    <cellStyle name="ชื่อเรื่อง 2" xfId="1843"/>
    <cellStyle name="เซลล์ตรวจสอบ 2" xfId="1833"/>
    <cellStyle name="เซลล์ที่มีการเชื่อมโยง 2" xfId="1834"/>
    <cellStyle name="ดี 2" xfId="1844"/>
    <cellStyle name="น้บะภฒ_95" xfId="1845"/>
    <cellStyle name="ปกติ" xfId="0" builtinId="0"/>
    <cellStyle name="ปกติ 10" xfId="1846"/>
    <cellStyle name="ปกติ 10 2" xfId="1847"/>
    <cellStyle name="ปกติ 10 2 2" xfId="1848"/>
    <cellStyle name="ปกติ 10 3" xfId="1849"/>
    <cellStyle name="ปกติ 10_Asean57(ปรับลด)" xfId="1850"/>
    <cellStyle name="ปกติ 11" xfId="1851"/>
    <cellStyle name="ปกติ 11 2" xfId="1852"/>
    <cellStyle name="ปกติ 11 3" xfId="1853"/>
    <cellStyle name="ปกติ 12" xfId="1854"/>
    <cellStyle name="ปกติ 12 2" xfId="1855"/>
    <cellStyle name="ปกติ 13" xfId="1856"/>
    <cellStyle name="ปกติ 13 2" xfId="1857"/>
    <cellStyle name="ปกติ 14" xfId="1858"/>
    <cellStyle name="ปกติ 14 2" xfId="1859"/>
    <cellStyle name="ปกติ 15" xfId="1860"/>
    <cellStyle name="ปกติ 15 2" xfId="1861"/>
    <cellStyle name="ปกติ 16" xfId="1862"/>
    <cellStyle name="ปกติ 17" xfId="1863"/>
    <cellStyle name="ปกติ 17 2" xfId="1864"/>
    <cellStyle name="ปกติ 18" xfId="1865"/>
    <cellStyle name="ปกติ 18 2" xfId="1866"/>
    <cellStyle name="ปกติ 19" xfId="1867"/>
    <cellStyle name="ปกติ 19 2" xfId="1868"/>
    <cellStyle name="ปกติ 2" xfId="1869"/>
    <cellStyle name="ปกติ 2 10" xfId="1870"/>
    <cellStyle name="ปกติ 2 10 2" xfId="1871"/>
    <cellStyle name="ปกติ 2 10_Editกล่มวัย59(เก๋คุณอั๋น)" xfId="1872"/>
    <cellStyle name="ปกติ 2 11" xfId="1873"/>
    <cellStyle name="ปกติ 2 11 2" xfId="1874"/>
    <cellStyle name="ปกติ 2 11_Editกล่มวัย59(เก๋คุณอั๋น)" xfId="1875"/>
    <cellStyle name="ปกติ 2 12" xfId="1876"/>
    <cellStyle name="ปกติ 2 12 2" xfId="1877"/>
    <cellStyle name="ปกติ 2 12_Editกล่มวัย59(เก๋คุณอั๋น)" xfId="1878"/>
    <cellStyle name="ปกติ 2 13" xfId="1879"/>
    <cellStyle name="ปกติ 2 13 2" xfId="1880"/>
    <cellStyle name="ปกติ 2 13_Editกล่มวัย59(เก๋คุณอั๋น)" xfId="1881"/>
    <cellStyle name="ปกติ 2 14" xfId="1882"/>
    <cellStyle name="ปกติ 2 14 2" xfId="1883"/>
    <cellStyle name="ปกติ 2 14_Editกล่มวัย59(เก๋คุณอั๋น)" xfId="1884"/>
    <cellStyle name="ปกติ 2 15" xfId="1885"/>
    <cellStyle name="ปกติ 2 15 2" xfId="1886"/>
    <cellStyle name="ปกติ 2 15 2 2" xfId="1887"/>
    <cellStyle name="ปกติ 2 15 2_Asean57(ปรับลด)" xfId="1888"/>
    <cellStyle name="ปกติ 2 15 3" xfId="1889"/>
    <cellStyle name="ปกติ 2 15_Editกล่มวัย59(เก๋คุณอั๋น)" xfId="1890"/>
    <cellStyle name="ปกติ 2 16" xfId="1891"/>
    <cellStyle name="ปกติ 2 16 2" xfId="1892"/>
    <cellStyle name="ปกติ 2 16_Editกล่มวัย59(เก๋คุณอั๋น)" xfId="1893"/>
    <cellStyle name="ปกติ 2 17" xfId="1894"/>
    <cellStyle name="ปกติ 2 17 2" xfId="1895"/>
    <cellStyle name="ปกติ 2 17_Editกล่มวัย59(เก๋คุณอั๋น)" xfId="1896"/>
    <cellStyle name="ปกติ 2 18" xfId="1897"/>
    <cellStyle name="ปกติ 2 18 2" xfId="1898"/>
    <cellStyle name="ปกติ 2 18_Editกล่มวัย59(เก๋คุณอั๋น)" xfId="1899"/>
    <cellStyle name="ปกติ 2 19" xfId="1900"/>
    <cellStyle name="ปกติ 2 19 2" xfId="1901"/>
    <cellStyle name="ปกติ 2 19_Editกล่มวัย59(เก๋คุณอั๋น)" xfId="1902"/>
    <cellStyle name="ปกติ 2 2" xfId="1903"/>
    <cellStyle name="ปกติ 2 2 2" xfId="1904"/>
    <cellStyle name="ปกติ 2 2 2 2" xfId="1905"/>
    <cellStyle name="ปกติ 2 2 2 3" xfId="1906"/>
    <cellStyle name="ปกติ 2 2 3" xfId="1907"/>
    <cellStyle name="ปกติ 2 2 3 2" xfId="1908"/>
    <cellStyle name="ปกติ 2 2 3_คำขอเงินงปม. 2558 สถาบันโรคผิวหนัง 23 ธ.ค.56" xfId="1909"/>
    <cellStyle name="ปกติ 2 2 4" xfId="1910"/>
    <cellStyle name="ปกติ 2 2_ฟอร์มโครงการจำแนกตามยุทธศาสตร์ 59 นิ่ม- (1)" xfId="1911"/>
    <cellStyle name="ปกติ 2 20" xfId="1912"/>
    <cellStyle name="ปกติ 2 20 2" xfId="1913"/>
    <cellStyle name="ปกติ 2 20_Editกล่มวัย59(เก๋คุณอั๋น)" xfId="1914"/>
    <cellStyle name="ปกติ 2 21" xfId="1915"/>
    <cellStyle name="ปกติ 2 21 2" xfId="1916"/>
    <cellStyle name="ปกติ 2 21_Editกล่มวัย59(เก๋คุณอั๋น)" xfId="1917"/>
    <cellStyle name="ปกติ 2 22" xfId="1918"/>
    <cellStyle name="ปกติ 2 22 2" xfId="1919"/>
    <cellStyle name="ปกติ 2 22_Editกล่มวัย59(เก๋คุณอั๋น)" xfId="1920"/>
    <cellStyle name="ปกติ 2 23" xfId="1921"/>
    <cellStyle name="ปกติ 2 23 2" xfId="1922"/>
    <cellStyle name="ปกติ 2 23_Editกล่มวัย59(เก๋คุณอั๋น)" xfId="1923"/>
    <cellStyle name="ปกติ 2 24" xfId="1924"/>
    <cellStyle name="ปกติ 2 24 2" xfId="1925"/>
    <cellStyle name="ปกติ 2 24 3" xfId="1926"/>
    <cellStyle name="ปกติ 2 24_Editกล่มวัย59(เก๋คุณอั๋น)" xfId="1927"/>
    <cellStyle name="ปกติ 2 25" xfId="1928"/>
    <cellStyle name="ปกติ 2 25 2" xfId="1929"/>
    <cellStyle name="ปกติ 2 25_Editกล่มวัย59(เก๋คุณอั๋น)" xfId="1930"/>
    <cellStyle name="ปกติ 2 26" xfId="1931"/>
    <cellStyle name="ปกติ 2 26 2" xfId="1932"/>
    <cellStyle name="ปกติ 2 26_Editกล่มวัย59(เก๋คุณอั๋น)" xfId="1933"/>
    <cellStyle name="ปกติ 2 27" xfId="1934"/>
    <cellStyle name="ปกติ 2 27 2" xfId="1935"/>
    <cellStyle name="ปกติ 2 27_Editกล่มวัย59(เก๋คุณอั๋น)" xfId="1936"/>
    <cellStyle name="ปกติ 2 28" xfId="1937"/>
    <cellStyle name="ปกติ 2 28 2" xfId="1938"/>
    <cellStyle name="ปกติ 2 28_Editกล่มวัย59(เก๋คุณอั๋น)" xfId="1939"/>
    <cellStyle name="ปกติ 2 29" xfId="1940"/>
    <cellStyle name="ปกติ 2 29 2" xfId="1941"/>
    <cellStyle name="ปกติ 2 29_Editกล่มวัย59(เก๋คุณอั๋น)" xfId="1942"/>
    <cellStyle name="ปกติ 2 3" xfId="1943"/>
    <cellStyle name="ปกติ 2 3 2" xfId="1944"/>
    <cellStyle name="ปกติ 2 3_Editกล่มวัย59(เก๋คุณอั๋น)" xfId="1945"/>
    <cellStyle name="ปกติ 2 30" xfId="1946"/>
    <cellStyle name="ปกติ 2 30 2" xfId="1947"/>
    <cellStyle name="ปกติ 2 30_Editกล่มวัย59(เก๋คุณอั๋น)" xfId="1948"/>
    <cellStyle name="ปกติ 2 31" xfId="1949"/>
    <cellStyle name="ปกติ 2 31 2" xfId="1950"/>
    <cellStyle name="ปกติ 2 31_Editกล่มวัย59(เก๋คุณอั๋น)" xfId="1951"/>
    <cellStyle name="ปกติ 2 32" xfId="1952"/>
    <cellStyle name="ปกติ 2 32 2" xfId="1953"/>
    <cellStyle name="ปกติ 2 32_Editกล่มวัย59(เก๋คุณอั๋น)" xfId="1954"/>
    <cellStyle name="ปกติ 2 33" xfId="1955"/>
    <cellStyle name="ปกติ 2 33 2" xfId="1956"/>
    <cellStyle name="ปกติ 2 33_Editกล่มวัย59(เก๋คุณอั๋น)" xfId="1957"/>
    <cellStyle name="ปกติ 2 34" xfId="1958"/>
    <cellStyle name="ปกติ 2 34 2" xfId="1959"/>
    <cellStyle name="ปกติ 2 34_Editกล่มวัย59(เก๋คุณอั๋น)" xfId="1960"/>
    <cellStyle name="ปกติ 2 35" xfId="1961"/>
    <cellStyle name="ปกติ 2 35 2" xfId="1962"/>
    <cellStyle name="ปกติ 2 35_Editกล่มวัย59(เก๋คุณอั๋น)" xfId="1963"/>
    <cellStyle name="ปกติ 2 36" xfId="1964"/>
    <cellStyle name="ปกติ 2 36 2" xfId="1965"/>
    <cellStyle name="ปกติ 2 36_Editกล่มวัย59(เก๋คุณอั๋น)" xfId="1966"/>
    <cellStyle name="ปกติ 2 37" xfId="1967"/>
    <cellStyle name="ปกติ 2 37 2" xfId="1968"/>
    <cellStyle name="ปกติ 2 37_Editกล่มวัย59(เก๋คุณอั๋น)" xfId="1969"/>
    <cellStyle name="ปกติ 2 38" xfId="1970"/>
    <cellStyle name="ปกติ 2 39" xfId="1971"/>
    <cellStyle name="ปกติ 2 4" xfId="1972"/>
    <cellStyle name="ปกติ 2 4 2" xfId="1973"/>
    <cellStyle name="ปกติ 2 4_Editกล่มวัย59(เก๋คุณอั๋น)" xfId="1974"/>
    <cellStyle name="ปกติ 2 40" xfId="1975"/>
    <cellStyle name="ปกติ 2 41" xfId="1976"/>
    <cellStyle name="ปกติ 2 42" xfId="1977"/>
    <cellStyle name="ปกติ 2 43" xfId="1978"/>
    <cellStyle name="ปกติ 2 44" xfId="1979"/>
    <cellStyle name="ปกติ 2 5" xfId="1980"/>
    <cellStyle name="ปกติ 2 5 2" xfId="1981"/>
    <cellStyle name="ปกติ 2 5_Editกล่มวัย59(เก๋คุณอั๋น)" xfId="1982"/>
    <cellStyle name="ปกติ 2 6" xfId="1983"/>
    <cellStyle name="ปกติ 2 6 2" xfId="1984"/>
    <cellStyle name="ปกติ 2 6_Editกล่มวัย59(เก๋คุณอั๋น)" xfId="1985"/>
    <cellStyle name="ปกติ 2 7" xfId="1986"/>
    <cellStyle name="ปกติ 2 7 2" xfId="1987"/>
    <cellStyle name="ปกติ 2 7_Editกล่มวัย59(เก๋คุณอั๋น)" xfId="1988"/>
    <cellStyle name="ปกติ 2 8" xfId="1989"/>
    <cellStyle name="ปกติ 2 8 2" xfId="1990"/>
    <cellStyle name="ปกติ 2 8 2 2" xfId="1991"/>
    <cellStyle name="ปกติ 2 8 2_Asean57(ปรับลด)" xfId="1992"/>
    <cellStyle name="ปกติ 2 8 3" xfId="1993"/>
    <cellStyle name="ปกติ 2 8_Editกล่มวัย59(เก๋คุณอั๋น)" xfId="1994"/>
    <cellStyle name="ปกติ 2 9" xfId="1995"/>
    <cellStyle name="ปกติ 2 9 2" xfId="1996"/>
    <cellStyle name="ปกติ 2 9_Editกล่มวัย59(เก๋คุณอั๋น)" xfId="1997"/>
    <cellStyle name="ปกติ 2_Asean57(ปรับลด)" xfId="1998"/>
    <cellStyle name="ปกติ 20" xfId="1999"/>
    <cellStyle name="ปกติ 20 2" xfId="2000"/>
    <cellStyle name="ปกติ 21" xfId="2001"/>
    <cellStyle name="ปกติ 21 2" xfId="2002"/>
    <cellStyle name="ปกติ 22" xfId="2003"/>
    <cellStyle name="ปกติ 23" xfId="2004"/>
    <cellStyle name="ปกติ 24" xfId="2005"/>
    <cellStyle name="ปกติ 24 2" xfId="2006"/>
    <cellStyle name="ปกติ 25" xfId="2007"/>
    <cellStyle name="ปกติ 25 2" xfId="2008"/>
    <cellStyle name="ปกติ 26" xfId="2009"/>
    <cellStyle name="ปกติ 26 2" xfId="2010"/>
    <cellStyle name="ปกติ 27" xfId="2011"/>
    <cellStyle name="ปกติ 27 2" xfId="2012"/>
    <cellStyle name="ปกติ 28" xfId="2013"/>
    <cellStyle name="ปกติ 28 2" xfId="2014"/>
    <cellStyle name="ปกติ 29" xfId="2015"/>
    <cellStyle name="ปกติ 29 2" xfId="2016"/>
    <cellStyle name="ปกติ 3" xfId="2017"/>
    <cellStyle name="ปกติ 3 2" xfId="2018"/>
    <cellStyle name="ปกติ 3 2 2" xfId="2019"/>
    <cellStyle name="ปกติ 3 2_ฟอร์มแผนปฏิบัติการ58" xfId="2020"/>
    <cellStyle name="ปกติ 3 3" xfId="2021"/>
    <cellStyle name="ปกติ 3_แพทย์58" xfId="2022"/>
    <cellStyle name="ปกติ 30" xfId="2023"/>
    <cellStyle name="ปกติ 30 2" xfId="2024"/>
    <cellStyle name="ปกติ 31" xfId="2025"/>
    <cellStyle name="ปกติ 31 2" xfId="2026"/>
    <cellStyle name="ปกติ 32" xfId="2027"/>
    <cellStyle name="ปกติ 32 2" xfId="2028"/>
    <cellStyle name="ปกติ 33" xfId="2029"/>
    <cellStyle name="ปกติ 33 2" xfId="2030"/>
    <cellStyle name="ปกติ 34" xfId="2031"/>
    <cellStyle name="ปกติ 34 2" xfId="2032"/>
    <cellStyle name="ปกติ 35" xfId="2033"/>
    <cellStyle name="ปกติ 35 2" xfId="2034"/>
    <cellStyle name="ปกติ 36" xfId="2035"/>
    <cellStyle name="ปกติ 36 2" xfId="2036"/>
    <cellStyle name="ปกติ 37" xfId="2037"/>
    <cellStyle name="ปกติ 37 2" xfId="2038"/>
    <cellStyle name="ปกติ 38" xfId="2039"/>
    <cellStyle name="ปกติ 38 2" xfId="2040"/>
    <cellStyle name="ปกติ 38_Asean57(ปรับลด)" xfId="2041"/>
    <cellStyle name="ปกติ 39" xfId="2042"/>
    <cellStyle name="ปกติ 39 2" xfId="2043"/>
    <cellStyle name="ปกติ 4" xfId="2044"/>
    <cellStyle name="ปกติ 4 2" xfId="2045"/>
    <cellStyle name="ปกติ 4 2 2" xfId="2046"/>
    <cellStyle name="ปกติ 4 2_โครงการ59(ปรับจากต้นฉบับครั้งที่1)" xfId="2047"/>
    <cellStyle name="ปกติ 4 3" xfId="2048"/>
    <cellStyle name="ปกติ 4 3 2" xfId="2049"/>
    <cellStyle name="ปกติ 4 4" xfId="2050"/>
    <cellStyle name="ปกติ 4_แพทย์58" xfId="2051"/>
    <cellStyle name="ปกติ 40" xfId="2052"/>
    <cellStyle name="ปกติ 40 2" xfId="2053"/>
    <cellStyle name="ปกติ 41" xfId="2054"/>
    <cellStyle name="ปกติ 42" xfId="2055"/>
    <cellStyle name="ปกติ 43" xfId="2056"/>
    <cellStyle name="ปกติ 5" xfId="2057"/>
    <cellStyle name="ปกติ 5 2" xfId="2058"/>
    <cellStyle name="ปกติ 5 2 2" xfId="2059"/>
    <cellStyle name="ปกติ 5 2_แพทย์58" xfId="2060"/>
    <cellStyle name="ปกติ 5 3" xfId="2061"/>
    <cellStyle name="ปกติ 5_Asean57(ปรับลด)" xfId="2062"/>
    <cellStyle name="ปกติ 6" xfId="2063"/>
    <cellStyle name="ปกติ 6 2" xfId="2064"/>
    <cellStyle name="ปกติ 6 2 2" xfId="2065"/>
    <cellStyle name="ปกติ 6_ร่างจัดสรรแพทย์59" xfId="2066"/>
    <cellStyle name="ปกติ 7" xfId="2067"/>
    <cellStyle name="ปกติ 7 2" xfId="2068"/>
    <cellStyle name="ปกติ 7 3" xfId="2069"/>
    <cellStyle name="ปกติ 7_Editกล่มวัย59(เก๋คุณอั๋น)" xfId="2070"/>
    <cellStyle name="ปกติ 8" xfId="2071"/>
    <cellStyle name="ปกติ 8 2" xfId="2072"/>
    <cellStyle name="ปกติ 8 3" xfId="2073"/>
    <cellStyle name="ปกติ 8_แพทย์58" xfId="2074"/>
    <cellStyle name="ปกติ 9" xfId="2075"/>
    <cellStyle name="ปกติ 9 2" xfId="2076"/>
    <cellStyle name="ปกติ 9 2 2" xfId="2077"/>
    <cellStyle name="ปกติ 9 2_คำขอเงินงปม. 2558 สถาบันโรคผิวหนัง 23 ธ.ค.56" xfId="2078"/>
    <cellStyle name="ปกติ 9 3" xfId="2079"/>
    <cellStyle name="ปกติ 9 4" xfId="2080"/>
    <cellStyle name="ปกติ 9 5" xfId="2081"/>
    <cellStyle name="ปกติ 9_Asean57(ปรับลด)" xfId="2082"/>
    <cellStyle name="ป้อนค่า 2" xfId="2083"/>
    <cellStyle name="ปานกลาง 2" xfId="2084"/>
    <cellStyle name="เปอร์เซ็นต์ 14" xfId="1835"/>
    <cellStyle name="เปอร์เซ็นต์ 14 2" xfId="1836"/>
    <cellStyle name="เปอร์เซ็นต์ 2" xfId="1837"/>
    <cellStyle name="ผลรวม 2" xfId="2085"/>
    <cellStyle name="แย่ 2" xfId="1838"/>
    <cellStyle name="ฤธถ [0]_95" xfId="2086"/>
    <cellStyle name="ฤธถ_95" xfId="2087"/>
    <cellStyle name="ล๋ศญ [0]_95" xfId="2088"/>
    <cellStyle name="ล๋ศญ_95" xfId="2089"/>
    <cellStyle name="ลักษณะ 1" xfId="2090"/>
    <cellStyle name="วฅมุ_4ฟ๙ฝวภ๛" xfId="2091"/>
    <cellStyle name="ส่วนที่ถูกเน้น1 2" xfId="2092"/>
    <cellStyle name="ส่วนที่ถูกเน้น2 2" xfId="2093"/>
    <cellStyle name="ส่วนที่ถูกเน้น3 2" xfId="2094"/>
    <cellStyle name="ส่วนที่ถูกเน้น4 2" xfId="2095"/>
    <cellStyle name="ส่วนที่ถูกเน้น5 2" xfId="2096"/>
    <cellStyle name="ส่วนที่ถูกเน้น6 2" xfId="2097"/>
    <cellStyle name="แสดงผล 2" xfId="1839"/>
    <cellStyle name="หมายเหตุ 2" xfId="2098"/>
    <cellStyle name="หัวเรื่อง 1 2" xfId="2099"/>
    <cellStyle name="หัวเรื่อง 2 2" xfId="2100"/>
    <cellStyle name="หัวเรื่อง 3 2" xfId="2101"/>
    <cellStyle name="หัวเรื่อง 4 2" xfId="2102"/>
  </cellStyles>
  <dxfs count="0"/>
  <tableStyles count="0" defaultTableStyle="TableStyleMedium9" defaultPivotStyle="PivotStyleLight16"/>
  <colors>
    <mruColors>
      <color rgb="FFCCFFFF"/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3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4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ew%20Folder\form53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New%20Folder\form53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&#3591;&#3610;&#3611;&#3619;&#3632;&#3617;&#3634;&#3603;%20&#3611;&#3637;%2054\&#3648;&#3605;&#3619;&#3637;&#3618;&#3617;&#3594;&#3637;&#3657;&#3649;&#3592;&#3591;&#3629;&#3609;&#3640;&#3585;&#3619;&#3619;&#3617;&#3634;&#3608;&#3636;&#3585;&#3634;&#3619;\&#3626;&#3619;&#3640;&#3611;&#3629;&#3610;&#3619;&#3617;&#3611;&#3619;&#3632;&#3594;&#3634;&#3626;&#3633;&#3617;&#3614;&#3633;&#3609;&#3608;&#3660;%20&#3585;&#3619;&#3632;&#3604;&#3634;&#3625;&#3607;&#360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48;&#3621;&#3656;&#3617;&#3626;&#3656;&#3591;&#3588;&#3603;&#3632;&#3629;&#3609;&#3640;&#3585;&#3619;&#3619;&#3617;&#3634;&#3608;&#3636;&#3585;&#3634;&#3619;%20_&#3626;&#3656;&#3591;&#3648;&#3621;&#3656;&#361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501">
          <cell r="A501" t="str">
            <v>กรมการจัดหางาน</v>
          </cell>
        </row>
        <row r="502">
          <cell r="A502" t="str">
            <v>การพัฒนาฝีมือแรงงาน</v>
          </cell>
        </row>
        <row r="503">
          <cell r="A503" t="str">
            <v>กรมสวัสดิการและคุ้มครองแรงงาน</v>
          </cell>
        </row>
        <row r="504">
          <cell r="A504" t="str">
            <v>สำนักงานประกันสังคม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ปชส"/>
    </sheetNames>
    <sheetDataSet>
      <sheetData sheetId="0">
        <row r="62">
          <cell r="B62" t="str">
            <v>2 สถานี รวม 30 ครั้ง</v>
          </cell>
          <cell r="M62">
            <v>10</v>
          </cell>
          <cell r="N62">
            <v>61500</v>
          </cell>
          <cell r="O62">
            <v>615000</v>
          </cell>
          <cell r="P62" t="str">
            <v>ช่วง 6.00-12.00 น.</v>
          </cell>
          <cell r="Q62" t="str">
            <v>ช่วง 6.00-12.00 น.</v>
          </cell>
        </row>
        <row r="64">
          <cell r="B64" t="str">
            <v>หมายเหตุ</v>
          </cell>
        </row>
        <row r="4988">
          <cell r="B4988" t="str">
            <v>1. โครงการ...</v>
          </cell>
        </row>
        <row r="4989">
          <cell r="B4989" t="str">
            <v>1. โครงการ...</v>
          </cell>
        </row>
        <row r="4990">
          <cell r="B4990" t="str">
            <v>1. โครงการ...</v>
          </cell>
        </row>
        <row r="4991">
          <cell r="B4991" t="str">
            <v>1. โครงการ...</v>
          </cell>
        </row>
        <row r="4992">
          <cell r="B4992" t="str">
            <v>1. โครงการ...</v>
          </cell>
        </row>
        <row r="4993">
          <cell r="B4993" t="str">
            <v>1. โครงการ...</v>
          </cell>
        </row>
        <row r="4994">
          <cell r="B4994" t="str">
            <v>1. โครงการ...</v>
          </cell>
        </row>
        <row r="4995">
          <cell r="B4995" t="str">
            <v>1. โครงการ...</v>
          </cell>
        </row>
        <row r="4996">
          <cell r="B4996" t="str">
            <v>1. โครงการ...</v>
          </cell>
        </row>
        <row r="4997">
          <cell r="B4997" t="str">
            <v>1. โครงการ...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ปก"/>
      <sheetName val="สารบัญ"/>
      <sheetName val="ผู้ชี้แจง"/>
      <sheetName val="วิสัยทัศน์"/>
      <sheetName val="พันธกิจ"/>
      <sheetName val="โครงสร้าง"/>
      <sheetName val="เชื่อมโยง"/>
      <sheetName val="ปะหน้าสรุป"/>
      <sheetName val="สรุปงบ 52-53"/>
      <sheetName val="เสนอปรับลด"/>
      <sheetName val="อัตรากำลัง"/>
      <sheetName val="ผล-แผน (อบรม)"/>
      <sheetName val="ผล(ปชส)"/>
      <sheetName val="แผน 54(ปชส)"/>
      <sheetName val="ผล-แผน(ที่ปรึกษา)"/>
      <sheetName val="ผล-แผน (ตปท)"/>
      <sheetName val="แผน 54(วิจัย)"/>
      <sheetName val="ผล-แผน (จ้างเหมา)"/>
      <sheetName val="ผล-แผน (ค่าเช่า)"/>
      <sheetName val="ผลงานข้อสังเกต53(ไม่มี)"/>
      <sheetName val="ปะหน้าข้อมูลภาพรวม"/>
      <sheetName val="การพิจารณางบ"/>
      <sheetName val="งบดำเนินงาน"/>
      <sheetName val="ภาพรวมงบดำเนินงาน"/>
      <sheetName val="รายละเอียดำเนินงาน"/>
      <sheetName val="รายละเอียดปะหน้า"/>
      <sheetName val="สรุปอบรม"/>
      <sheetName val="อบรม"/>
      <sheetName val="สรุปปชส"/>
      <sheetName val="ปชส"/>
      <sheetName val="สรุปวิจัย"/>
      <sheetName val="วิจัย"/>
      <sheetName val="จ้างเหมาบริการ"/>
      <sheetName val="ค่าใช้จ่าย"/>
      <sheetName val="รถ"/>
      <sheetName val="ค่าตอบแทนรถ"/>
      <sheetName val="ค่าเช่าบ้าน"/>
      <sheetName val="ค่าเช่าทรัพย์สิน FC"/>
      <sheetName val="งบดำเนินงานที่เหลือ"/>
      <sheetName val="งบเงินอุดหนุน"/>
      <sheetName val="ทุน"/>
      <sheetName val="ปก (3)"/>
      <sheetName val="สรุปตปท"/>
      <sheetName val="ตป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17">
          <cell r="B817" t="str">
            <v xml:space="preserve">   -โทรทัศน์(สถานีเอกชน วันธรรมดา)</v>
          </cell>
        </row>
        <row r="818">
          <cell r="B818" t="str">
            <v xml:space="preserve">   -โทรทัศน์(สถานีเอกชน วันหยุด)</v>
          </cell>
        </row>
        <row r="819">
          <cell r="B819" t="str">
            <v xml:space="preserve">   -โทรทัศน์(สถานีราชการ)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view="pageBreakPreview" workbookViewId="0">
      <pane ySplit="5" topLeftCell="A6" activePane="bottomLeft" state="frozen"/>
      <selection activeCell="D18" sqref="D18"/>
      <selection pane="bottomLeft" activeCell="G17" sqref="G17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1</v>
      </c>
      <c r="B2" s="2"/>
      <c r="C2" s="2"/>
      <c r="D2" s="3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ht="21" customHeight="1">
      <c r="A4" s="537" t="s">
        <v>2</v>
      </c>
      <c r="B4" s="538"/>
      <c r="C4" s="11" t="s">
        <v>3</v>
      </c>
      <c r="D4" s="541" t="s">
        <v>4</v>
      </c>
      <c r="E4" s="541" t="s">
        <v>5</v>
      </c>
      <c r="F4" s="543" t="s">
        <v>6</v>
      </c>
      <c r="G4" s="541" t="s">
        <v>7</v>
      </c>
      <c r="H4" s="541" t="s">
        <v>8</v>
      </c>
      <c r="I4" s="541" t="s">
        <v>9</v>
      </c>
      <c r="J4" s="541" t="s">
        <v>10</v>
      </c>
    </row>
    <row r="5" spans="1:10" ht="21" customHeight="1">
      <c r="A5" s="539"/>
      <c r="B5" s="540"/>
      <c r="C5" s="14" t="s">
        <v>11</v>
      </c>
      <c r="D5" s="542"/>
      <c r="E5" s="542"/>
      <c r="F5" s="544"/>
      <c r="G5" s="542"/>
      <c r="H5" s="542"/>
      <c r="I5" s="542"/>
      <c r="J5" s="542"/>
    </row>
    <row r="6" spans="1:10">
      <c r="A6" s="94"/>
      <c r="B6" s="95" t="s">
        <v>12</v>
      </c>
      <c r="C6" s="95">
        <f>SUM(C7)</f>
        <v>4</v>
      </c>
      <c r="D6" s="94">
        <f>SUM(D7)</f>
        <v>5422800</v>
      </c>
      <c r="E6" s="94"/>
      <c r="F6" s="94"/>
      <c r="G6" s="15"/>
      <c r="H6" s="15"/>
      <c r="I6" s="15"/>
      <c r="J6" s="15"/>
    </row>
    <row r="7" spans="1:10" ht="36">
      <c r="A7" s="100"/>
      <c r="B7" s="98" t="s">
        <v>29</v>
      </c>
      <c r="C7" s="99">
        <f>SUM(C8,C13,C16)</f>
        <v>4</v>
      </c>
      <c r="D7" s="100">
        <f>SUM(D8,D13,D16)</f>
        <v>5422800</v>
      </c>
      <c r="E7" s="100"/>
      <c r="F7" s="100"/>
      <c r="G7" s="16"/>
      <c r="H7" s="16"/>
      <c r="I7" s="16"/>
      <c r="J7" s="17"/>
    </row>
    <row r="8" spans="1:10">
      <c r="A8" s="104"/>
      <c r="B8" s="102" t="s">
        <v>13</v>
      </c>
      <c r="C8" s="103">
        <f>SUM(C9,C11)</f>
        <v>2</v>
      </c>
      <c r="D8" s="104">
        <f>SUM(D9,D11)</f>
        <v>3000000</v>
      </c>
      <c r="E8" s="104"/>
      <c r="F8" s="104"/>
      <c r="G8" s="18"/>
      <c r="H8" s="18"/>
      <c r="I8" s="18"/>
      <c r="J8" s="20"/>
    </row>
    <row r="9" spans="1:10" s="4" customFormat="1">
      <c r="A9" s="256"/>
      <c r="B9" s="105" t="s">
        <v>14</v>
      </c>
      <c r="C9" s="107">
        <f>SUM(C10)</f>
        <v>1</v>
      </c>
      <c r="D9" s="108">
        <f>SUM(D10)</f>
        <v>500000</v>
      </c>
      <c r="E9" s="256"/>
      <c r="F9" s="256"/>
      <c r="G9" s="21"/>
      <c r="H9" s="23"/>
      <c r="I9" s="21"/>
      <c r="J9" s="24"/>
    </row>
    <row r="10" spans="1:10" ht="36">
      <c r="A10" s="389">
        <v>1</v>
      </c>
      <c r="B10" s="390" t="s">
        <v>15</v>
      </c>
      <c r="C10" s="389">
        <v>1</v>
      </c>
      <c r="D10" s="169">
        <v>500000</v>
      </c>
      <c r="E10" s="259" t="s">
        <v>16</v>
      </c>
      <c r="F10" s="389">
        <v>2</v>
      </c>
      <c r="G10" s="25"/>
      <c r="H10" s="25"/>
      <c r="I10" s="25"/>
      <c r="J10" s="26"/>
    </row>
    <row r="11" spans="1:10" ht="36">
      <c r="A11" s="256"/>
      <c r="B11" s="106" t="s">
        <v>17</v>
      </c>
      <c r="C11" s="107">
        <f>SUM(C12)</f>
        <v>1</v>
      </c>
      <c r="D11" s="108">
        <f>SUM(D12)</f>
        <v>2500000</v>
      </c>
      <c r="E11" s="256"/>
      <c r="F11" s="108"/>
      <c r="G11" s="21"/>
      <c r="H11" s="21"/>
      <c r="I11" s="21"/>
      <c r="J11" s="24"/>
    </row>
    <row r="12" spans="1:10" ht="36">
      <c r="A12" s="159">
        <v>1</v>
      </c>
      <c r="B12" s="210" t="s">
        <v>18</v>
      </c>
      <c r="C12" s="211">
        <v>1</v>
      </c>
      <c r="D12" s="391">
        <v>2500000</v>
      </c>
      <c r="E12" s="392" t="s">
        <v>16</v>
      </c>
      <c r="F12" s="389">
        <v>2</v>
      </c>
      <c r="G12" s="27"/>
      <c r="H12" s="27"/>
      <c r="I12" s="27"/>
      <c r="J12" s="28"/>
    </row>
    <row r="13" spans="1:10">
      <c r="A13" s="104"/>
      <c r="B13" s="102" t="s">
        <v>19</v>
      </c>
      <c r="C13" s="103">
        <f>SUM(C14)</f>
        <v>1</v>
      </c>
      <c r="D13" s="104">
        <f>SUM(D14)</f>
        <v>1256800</v>
      </c>
      <c r="E13" s="104"/>
      <c r="F13" s="104"/>
      <c r="G13" s="18"/>
      <c r="H13" s="18"/>
      <c r="I13" s="18"/>
      <c r="J13" s="20"/>
    </row>
    <row r="14" spans="1:10">
      <c r="A14" s="256"/>
      <c r="B14" s="105" t="s">
        <v>20</v>
      </c>
      <c r="C14" s="107">
        <f>SUM(C15)</f>
        <v>1</v>
      </c>
      <c r="D14" s="108">
        <f>SUM(D15)</f>
        <v>1256800</v>
      </c>
      <c r="E14" s="256"/>
      <c r="F14" s="108"/>
      <c r="G14" s="21"/>
      <c r="H14" s="21"/>
      <c r="I14" s="21"/>
      <c r="J14" s="24"/>
    </row>
    <row r="15" spans="1:10">
      <c r="A15" s="124">
        <v>1</v>
      </c>
      <c r="B15" s="393" t="s">
        <v>21</v>
      </c>
      <c r="C15" s="124">
        <v>1</v>
      </c>
      <c r="D15" s="394">
        <v>1256800</v>
      </c>
      <c r="E15" s="395" t="s">
        <v>22</v>
      </c>
      <c r="F15" s="389">
        <v>2</v>
      </c>
      <c r="G15" s="30"/>
      <c r="H15" s="30"/>
      <c r="I15" s="30"/>
      <c r="J15" s="31"/>
    </row>
    <row r="16" spans="1:10" s="34" customFormat="1">
      <c r="A16" s="117"/>
      <c r="B16" s="117" t="s">
        <v>23</v>
      </c>
      <c r="C16" s="118">
        <f>SUM(C17)</f>
        <v>1</v>
      </c>
      <c r="D16" s="119">
        <f>SUM(D17)</f>
        <v>1166000</v>
      </c>
      <c r="E16" s="119"/>
      <c r="F16" s="399"/>
      <c r="G16" s="32"/>
      <c r="H16" s="32"/>
      <c r="I16" s="32"/>
      <c r="J16" s="33"/>
    </row>
    <row r="17" spans="1:10" s="34" customFormat="1" ht="23.4">
      <c r="A17" s="105"/>
      <c r="B17" s="106" t="s">
        <v>234</v>
      </c>
      <c r="C17" s="107">
        <f>SUM(C18:C20)</f>
        <v>1</v>
      </c>
      <c r="D17" s="165">
        <f>SUM(D18:D20)</f>
        <v>1166000</v>
      </c>
      <c r="E17" s="108"/>
      <c r="F17" s="108"/>
      <c r="G17" s="35"/>
      <c r="H17" s="35"/>
      <c r="I17" s="35"/>
      <c r="J17" s="36"/>
    </row>
    <row r="18" spans="1:10" s="34" customFormat="1" ht="54">
      <c r="A18" s="184">
        <v>1</v>
      </c>
      <c r="B18" s="396" t="s">
        <v>25</v>
      </c>
      <c r="C18" s="181">
        <v>1</v>
      </c>
      <c r="D18" s="397">
        <v>1166000</v>
      </c>
      <c r="E18" s="398" t="s">
        <v>16</v>
      </c>
      <c r="F18" s="535">
        <v>2</v>
      </c>
      <c r="G18" s="37"/>
      <c r="H18" s="37"/>
      <c r="I18" s="37"/>
      <c r="J18" s="38"/>
    </row>
    <row r="19" spans="1:10" s="34" customFormat="1">
      <c r="A19" s="39"/>
      <c r="B19" s="40"/>
      <c r="C19" s="39"/>
      <c r="D19" s="41"/>
      <c r="E19" s="42"/>
      <c r="F19" s="42"/>
      <c r="G19" s="42"/>
      <c r="H19" s="42"/>
      <c r="I19" s="42"/>
      <c r="J19" s="42"/>
    </row>
    <row r="20" spans="1:10" s="34" customFormat="1">
      <c r="A20" s="39"/>
      <c r="B20" s="40"/>
      <c r="C20" s="39"/>
      <c r="D20" s="41"/>
      <c r="E20" s="42"/>
      <c r="F20" s="42"/>
      <c r="G20" s="42"/>
      <c r="H20" s="42"/>
      <c r="I20" s="42"/>
      <c r="J20" s="42"/>
    </row>
    <row r="21" spans="1:10" s="34" customFormat="1">
      <c r="A21" s="39"/>
      <c r="B21" s="40"/>
      <c r="C21" s="39"/>
      <c r="D21" s="41"/>
      <c r="E21" s="42"/>
      <c r="F21" s="42"/>
      <c r="G21" s="42"/>
      <c r="H21" s="42"/>
      <c r="I21" s="42"/>
      <c r="J21" s="42"/>
    </row>
    <row r="22" spans="1:10" s="34" customFormat="1">
      <c r="A22" s="39"/>
      <c r="B22" s="40"/>
      <c r="C22" s="39"/>
      <c r="D22" s="41"/>
      <c r="E22" s="42"/>
      <c r="F22" s="42"/>
      <c r="G22" s="42"/>
      <c r="H22" s="42"/>
      <c r="I22" s="42"/>
      <c r="J22" s="42"/>
    </row>
    <row r="23" spans="1:10">
      <c r="A23" s="39"/>
      <c r="B23" s="40"/>
      <c r="C23" s="39"/>
      <c r="D23" s="41"/>
      <c r="E23" s="42"/>
      <c r="F23" s="42"/>
      <c r="G23" s="42"/>
      <c r="H23" s="42"/>
      <c r="I23" s="42"/>
      <c r="J23" s="42"/>
    </row>
    <row r="24" spans="1:10">
      <c r="A24" s="39"/>
      <c r="B24" s="40"/>
      <c r="C24" s="39"/>
      <c r="D24" s="41"/>
      <c r="E24" s="42"/>
      <c r="F24" s="42"/>
      <c r="G24" s="42"/>
      <c r="H24" s="42"/>
      <c r="I24" s="42"/>
      <c r="J24" s="42"/>
    </row>
    <row r="25" spans="1:10">
      <c r="A25" s="39"/>
      <c r="B25" s="40"/>
      <c r="C25" s="39"/>
      <c r="D25" s="41"/>
      <c r="E25" s="42"/>
      <c r="F25" s="42"/>
      <c r="G25" s="42"/>
      <c r="H25" s="42"/>
      <c r="I25" s="42"/>
      <c r="J25" s="42"/>
    </row>
    <row r="26" spans="1:10">
      <c r="A26" s="39"/>
      <c r="B26" s="40"/>
      <c r="C26" s="39"/>
      <c r="D26" s="41"/>
      <c r="E26" s="42"/>
      <c r="F26" s="42"/>
      <c r="G26" s="42"/>
      <c r="H26" s="42"/>
      <c r="I26" s="42"/>
      <c r="J26" s="42"/>
    </row>
    <row r="27" spans="1:10">
      <c r="A27" s="39"/>
      <c r="B27" s="40"/>
      <c r="C27" s="39"/>
      <c r="D27" s="41"/>
      <c r="E27" s="42"/>
      <c r="F27" s="42"/>
      <c r="G27" s="42"/>
      <c r="H27" s="42"/>
      <c r="I27" s="42"/>
      <c r="J27" s="42"/>
    </row>
    <row r="28" spans="1:10">
      <c r="A28" s="39"/>
      <c r="B28" s="40"/>
      <c r="C28" s="39"/>
      <c r="D28" s="41"/>
      <c r="E28" s="42"/>
      <c r="F28" s="42"/>
      <c r="G28" s="42"/>
      <c r="H28" s="42"/>
      <c r="I28" s="42"/>
      <c r="J28" s="42"/>
    </row>
    <row r="29" spans="1:10">
      <c r="A29" s="39"/>
      <c r="B29" s="40"/>
      <c r="C29" s="39"/>
      <c r="D29" s="41"/>
      <c r="E29" s="42"/>
      <c r="F29" s="42"/>
      <c r="G29" s="42"/>
      <c r="H29" s="42"/>
      <c r="I29" s="42"/>
      <c r="J29" s="42"/>
    </row>
    <row r="30" spans="1:10">
      <c r="A30" s="39"/>
      <c r="B30" s="40"/>
      <c r="C30" s="39"/>
      <c r="D30" s="41"/>
      <c r="E30" s="42"/>
      <c r="F30" s="42"/>
      <c r="G30" s="42"/>
      <c r="H30" s="42"/>
      <c r="I30" s="42"/>
      <c r="J30" s="42"/>
    </row>
    <row r="31" spans="1:10">
      <c r="A31" s="39"/>
      <c r="B31" s="40"/>
      <c r="C31" s="39"/>
      <c r="D31" s="41"/>
      <c r="E31" s="42"/>
      <c r="F31" s="42"/>
      <c r="G31" s="42"/>
      <c r="H31" s="42"/>
      <c r="I31" s="42"/>
      <c r="J31" s="42"/>
    </row>
    <row r="32" spans="1:10">
      <c r="A32" s="39"/>
      <c r="B32" s="40"/>
      <c r="C32" s="39"/>
      <c r="D32" s="41"/>
      <c r="E32" s="42"/>
      <c r="F32" s="42"/>
      <c r="G32" s="42"/>
      <c r="H32" s="42"/>
      <c r="I32" s="42"/>
      <c r="J32" s="42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J13"/>
  <sheetViews>
    <sheetView zoomScaleSheetLayoutView="100" workbookViewId="0">
      <pane ySplit="5" topLeftCell="A6" activePane="bottomLeft" state="frozen"/>
      <selection activeCell="E12" sqref="E12"/>
      <selection pane="bottomLeft" activeCell="E3" sqref="E3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82</v>
      </c>
      <c r="B2" s="2"/>
      <c r="C2" s="2"/>
      <c r="D2" s="3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ht="21" customHeight="1">
      <c r="A4" s="537" t="s">
        <v>2</v>
      </c>
      <c r="B4" s="538"/>
      <c r="C4" s="11" t="s">
        <v>3</v>
      </c>
      <c r="D4" s="541" t="s">
        <v>4</v>
      </c>
      <c r="E4" s="541" t="s">
        <v>5</v>
      </c>
      <c r="F4" s="543" t="s">
        <v>6</v>
      </c>
      <c r="G4" s="541" t="s">
        <v>7</v>
      </c>
      <c r="H4" s="541" t="s">
        <v>8</v>
      </c>
      <c r="I4" s="541" t="s">
        <v>9</v>
      </c>
      <c r="J4" s="541" t="s">
        <v>10</v>
      </c>
    </row>
    <row r="5" spans="1:10" ht="21" customHeight="1">
      <c r="A5" s="539"/>
      <c r="B5" s="540"/>
      <c r="C5" s="47" t="s">
        <v>11</v>
      </c>
      <c r="D5" s="542"/>
      <c r="E5" s="542"/>
      <c r="F5" s="544"/>
      <c r="G5" s="542"/>
      <c r="H5" s="542"/>
      <c r="I5" s="542"/>
      <c r="J5" s="542"/>
    </row>
    <row r="6" spans="1:10">
      <c r="A6" s="94"/>
      <c r="B6" s="95" t="s">
        <v>12</v>
      </c>
      <c r="C6" s="95">
        <f t="shared" ref="C6:D8" si="0">SUM(C7)</f>
        <v>1</v>
      </c>
      <c r="D6" s="94">
        <f t="shared" si="0"/>
        <v>2000000</v>
      </c>
      <c r="E6" s="94"/>
      <c r="F6" s="15"/>
      <c r="G6" s="15"/>
      <c r="H6" s="15"/>
      <c r="I6" s="15"/>
      <c r="J6" s="15"/>
    </row>
    <row r="7" spans="1:10" s="55" customFormat="1" ht="36">
      <c r="A7" s="97"/>
      <c r="B7" s="98" t="s">
        <v>29</v>
      </c>
      <c r="C7" s="99">
        <f t="shared" si="0"/>
        <v>1</v>
      </c>
      <c r="D7" s="100">
        <f t="shared" si="0"/>
        <v>2000000</v>
      </c>
      <c r="E7" s="100"/>
      <c r="F7" s="100"/>
      <c r="G7" s="100"/>
      <c r="H7" s="100"/>
      <c r="I7" s="100"/>
      <c r="J7" s="100"/>
    </row>
    <row r="8" spans="1:10" s="55" customFormat="1" ht="18">
      <c r="A8" s="101"/>
      <c r="B8" s="102" t="s">
        <v>13</v>
      </c>
      <c r="C8" s="103">
        <f t="shared" si="0"/>
        <v>1</v>
      </c>
      <c r="D8" s="104">
        <f t="shared" si="0"/>
        <v>2000000</v>
      </c>
      <c r="E8" s="104"/>
      <c r="F8" s="104"/>
      <c r="G8" s="104"/>
      <c r="H8" s="104"/>
      <c r="I8" s="104"/>
      <c r="J8" s="104"/>
    </row>
    <row r="9" spans="1:10" s="55" customFormat="1" ht="36">
      <c r="A9" s="137"/>
      <c r="B9" s="138" t="s">
        <v>30</v>
      </c>
      <c r="C9" s="139">
        <f>SUM(C10)</f>
        <v>1</v>
      </c>
      <c r="D9" s="151">
        <f>SUM(D10)</f>
        <v>2000000</v>
      </c>
      <c r="E9" s="140"/>
      <c r="F9" s="140"/>
      <c r="G9" s="140"/>
      <c r="H9" s="140"/>
      <c r="I9" s="140"/>
      <c r="J9" s="140"/>
    </row>
    <row r="10" spans="1:10" s="55" customFormat="1" ht="18">
      <c r="A10" s="272">
        <v>1</v>
      </c>
      <c r="B10" s="273" t="s">
        <v>81</v>
      </c>
      <c r="C10" s="161">
        <v>1</v>
      </c>
      <c r="D10" s="402">
        <v>2000000</v>
      </c>
      <c r="E10" s="402" t="s">
        <v>237</v>
      </c>
      <c r="F10" s="161">
        <v>2</v>
      </c>
      <c r="G10" s="402"/>
      <c r="H10" s="402"/>
      <c r="I10" s="402"/>
      <c r="J10" s="402"/>
    </row>
    <row r="11" spans="1:10" s="55" customFormat="1" ht="18">
      <c r="A11" s="403"/>
      <c r="B11" s="404"/>
      <c r="C11" s="244"/>
      <c r="D11" s="405"/>
      <c r="E11" s="405"/>
      <c r="F11" s="405"/>
      <c r="G11" s="405"/>
      <c r="H11" s="405"/>
      <c r="I11" s="405"/>
      <c r="J11" s="405"/>
    </row>
    <row r="13" spans="1:10">
      <c r="B13" s="353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E3" sqref="E3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84</v>
      </c>
      <c r="B2" s="2"/>
      <c r="C2" s="2"/>
      <c r="D2" s="3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ht="21" customHeight="1">
      <c r="A4" s="537" t="s">
        <v>2</v>
      </c>
      <c r="B4" s="538"/>
      <c r="C4" s="11" t="s">
        <v>3</v>
      </c>
      <c r="D4" s="541" t="s">
        <v>4</v>
      </c>
      <c r="E4" s="541" t="s">
        <v>5</v>
      </c>
      <c r="F4" s="543" t="s">
        <v>6</v>
      </c>
      <c r="G4" s="541" t="s">
        <v>7</v>
      </c>
      <c r="H4" s="541" t="s">
        <v>8</v>
      </c>
      <c r="I4" s="541" t="s">
        <v>9</v>
      </c>
      <c r="J4" s="541" t="s">
        <v>10</v>
      </c>
    </row>
    <row r="5" spans="1:10" ht="21" customHeight="1">
      <c r="A5" s="539"/>
      <c r="B5" s="540"/>
      <c r="C5" s="47" t="s">
        <v>11</v>
      </c>
      <c r="D5" s="542"/>
      <c r="E5" s="542"/>
      <c r="F5" s="544"/>
      <c r="G5" s="542"/>
      <c r="H5" s="542"/>
      <c r="I5" s="542"/>
      <c r="J5" s="542"/>
    </row>
    <row r="6" spans="1:10">
      <c r="A6" s="94"/>
      <c r="B6" s="95" t="s">
        <v>12</v>
      </c>
      <c r="C6" s="95">
        <f t="shared" ref="C6:D9" si="0">SUM(C7)</f>
        <v>1</v>
      </c>
      <c r="D6" s="94">
        <f t="shared" si="0"/>
        <v>285300</v>
      </c>
      <c r="E6" s="94"/>
      <c r="F6" s="15"/>
      <c r="G6" s="15"/>
      <c r="H6" s="15"/>
      <c r="I6" s="15"/>
      <c r="J6" s="15"/>
    </row>
    <row r="7" spans="1:10" ht="36">
      <c r="A7" s="100"/>
      <c r="B7" s="98" t="s">
        <v>29</v>
      </c>
      <c r="C7" s="99">
        <f t="shared" si="0"/>
        <v>1</v>
      </c>
      <c r="D7" s="100">
        <f t="shared" si="0"/>
        <v>285300</v>
      </c>
      <c r="E7" s="100"/>
      <c r="F7" s="16"/>
      <c r="G7" s="16"/>
      <c r="H7" s="16"/>
      <c r="I7" s="16"/>
      <c r="J7" s="16"/>
    </row>
    <row r="8" spans="1:10">
      <c r="A8" s="117"/>
      <c r="B8" s="117" t="s">
        <v>19</v>
      </c>
      <c r="C8" s="118">
        <f t="shared" si="0"/>
        <v>1</v>
      </c>
      <c r="D8" s="119">
        <f t="shared" si="0"/>
        <v>285300</v>
      </c>
      <c r="E8" s="119"/>
      <c r="F8" s="32"/>
      <c r="G8" s="32"/>
      <c r="H8" s="32"/>
      <c r="I8" s="32"/>
      <c r="J8" s="32"/>
    </row>
    <row r="9" spans="1:10">
      <c r="A9" s="120"/>
      <c r="B9" s="121" t="s">
        <v>54</v>
      </c>
      <c r="C9" s="122">
        <f t="shared" si="0"/>
        <v>1</v>
      </c>
      <c r="D9" s="195">
        <f t="shared" si="0"/>
        <v>285300</v>
      </c>
      <c r="E9" s="123"/>
      <c r="F9" s="58"/>
      <c r="G9" s="58"/>
      <c r="H9" s="58"/>
      <c r="I9" s="58"/>
      <c r="J9" s="58"/>
    </row>
    <row r="10" spans="1:10" ht="44.25" customHeight="1">
      <c r="A10" s="124">
        <v>1</v>
      </c>
      <c r="B10" s="425" t="s">
        <v>83</v>
      </c>
      <c r="C10" s="124">
        <v>1</v>
      </c>
      <c r="D10" s="371">
        <v>285300</v>
      </c>
      <c r="E10" s="371"/>
      <c r="F10" s="29">
        <v>2</v>
      </c>
      <c r="G10" s="69"/>
      <c r="H10" s="69"/>
      <c r="I10" s="69"/>
      <c r="J10" s="69"/>
    </row>
    <row r="11" spans="1:10">
      <c r="A11" s="403"/>
      <c r="B11" s="426"/>
      <c r="C11" s="403"/>
      <c r="D11" s="269"/>
      <c r="E11" s="269"/>
      <c r="F11" s="70"/>
      <c r="G11" s="70"/>
      <c r="H11" s="70"/>
      <c r="I11" s="70"/>
      <c r="J11" s="70"/>
    </row>
    <row r="13" spans="1:10">
      <c r="B13" s="353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E3" sqref="E3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71" t="s">
        <v>86</v>
      </c>
      <c r="B2" s="2"/>
      <c r="C2" s="2"/>
      <c r="D2" s="3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ht="21" customHeight="1">
      <c r="A4" s="537" t="s">
        <v>2</v>
      </c>
      <c r="B4" s="538"/>
      <c r="C4" s="11" t="s">
        <v>3</v>
      </c>
      <c r="D4" s="541" t="s">
        <v>4</v>
      </c>
      <c r="E4" s="541" t="s">
        <v>5</v>
      </c>
      <c r="F4" s="543" t="s">
        <v>6</v>
      </c>
      <c r="G4" s="541" t="s">
        <v>7</v>
      </c>
      <c r="H4" s="541" t="s">
        <v>8</v>
      </c>
      <c r="I4" s="541" t="s">
        <v>9</v>
      </c>
      <c r="J4" s="541" t="s">
        <v>10</v>
      </c>
    </row>
    <row r="5" spans="1:10" ht="21" customHeight="1">
      <c r="A5" s="539"/>
      <c r="B5" s="540"/>
      <c r="C5" s="47" t="s">
        <v>11</v>
      </c>
      <c r="D5" s="542"/>
      <c r="E5" s="542"/>
      <c r="F5" s="544"/>
      <c r="G5" s="542"/>
      <c r="H5" s="542"/>
      <c r="I5" s="542"/>
      <c r="J5" s="542"/>
    </row>
    <row r="6" spans="1:10">
      <c r="A6" s="94"/>
      <c r="B6" s="95" t="s">
        <v>12</v>
      </c>
      <c r="C6" s="95">
        <f t="shared" ref="C6:D9" si="0">SUM(C7)</f>
        <v>1</v>
      </c>
      <c r="D6" s="94">
        <f t="shared" si="0"/>
        <v>616000</v>
      </c>
      <c r="E6" s="94"/>
      <c r="F6" s="15"/>
      <c r="G6" s="15"/>
      <c r="H6" s="15"/>
      <c r="I6" s="15"/>
      <c r="J6" s="15"/>
    </row>
    <row r="7" spans="1:10" ht="36">
      <c r="A7" s="100"/>
      <c r="B7" s="98" t="s">
        <v>29</v>
      </c>
      <c r="C7" s="99">
        <f t="shared" si="0"/>
        <v>1</v>
      </c>
      <c r="D7" s="100">
        <f t="shared" si="0"/>
        <v>616000</v>
      </c>
      <c r="E7" s="100"/>
      <c r="F7" s="16"/>
      <c r="G7" s="16"/>
      <c r="H7" s="16"/>
      <c r="I7" s="16"/>
      <c r="J7" s="16"/>
    </row>
    <row r="8" spans="1:10">
      <c r="A8" s="117"/>
      <c r="B8" s="117" t="s">
        <v>19</v>
      </c>
      <c r="C8" s="118">
        <f t="shared" si="0"/>
        <v>1</v>
      </c>
      <c r="D8" s="119">
        <f t="shared" si="0"/>
        <v>616000</v>
      </c>
      <c r="E8" s="119"/>
      <c r="F8" s="32"/>
      <c r="G8" s="32"/>
      <c r="H8" s="32"/>
      <c r="I8" s="32"/>
      <c r="J8" s="32"/>
    </row>
    <row r="9" spans="1:10">
      <c r="A9" s="120"/>
      <c r="B9" s="121" t="s">
        <v>54</v>
      </c>
      <c r="C9" s="122">
        <f t="shared" si="0"/>
        <v>1</v>
      </c>
      <c r="D9" s="195">
        <f t="shared" si="0"/>
        <v>616000</v>
      </c>
      <c r="E9" s="123"/>
      <c r="F9" s="58"/>
      <c r="G9" s="58"/>
      <c r="H9" s="58"/>
      <c r="I9" s="58"/>
      <c r="J9" s="58"/>
    </row>
    <row r="10" spans="1:10" ht="36">
      <c r="A10" s="179">
        <v>1</v>
      </c>
      <c r="B10" s="78" t="s">
        <v>85</v>
      </c>
      <c r="C10" s="179">
        <v>1</v>
      </c>
      <c r="D10" s="182">
        <v>616000</v>
      </c>
      <c r="E10" s="182"/>
      <c r="F10" s="64">
        <v>2</v>
      </c>
      <c r="G10" s="63"/>
      <c r="H10" s="63"/>
      <c r="I10" s="63"/>
      <c r="J10" s="63"/>
    </row>
    <row r="13" spans="1:10">
      <c r="B13" s="353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E3" sqref="E3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90</v>
      </c>
      <c r="B2" s="2"/>
      <c r="C2" s="2"/>
      <c r="D2" s="3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ht="21" customHeight="1">
      <c r="A4" s="537" t="s">
        <v>2</v>
      </c>
      <c r="B4" s="538"/>
      <c r="C4" s="11" t="s">
        <v>3</v>
      </c>
      <c r="D4" s="541" t="s">
        <v>4</v>
      </c>
      <c r="E4" s="541" t="s">
        <v>5</v>
      </c>
      <c r="F4" s="543" t="s">
        <v>6</v>
      </c>
      <c r="G4" s="541" t="s">
        <v>7</v>
      </c>
      <c r="H4" s="541" t="s">
        <v>8</v>
      </c>
      <c r="I4" s="541" t="s">
        <v>9</v>
      </c>
      <c r="J4" s="541" t="s">
        <v>10</v>
      </c>
    </row>
    <row r="5" spans="1:10" ht="21" customHeight="1">
      <c r="A5" s="539"/>
      <c r="B5" s="540"/>
      <c r="C5" s="47" t="s">
        <v>11</v>
      </c>
      <c r="D5" s="542"/>
      <c r="E5" s="542"/>
      <c r="F5" s="544"/>
      <c r="G5" s="542"/>
      <c r="H5" s="542"/>
      <c r="I5" s="542"/>
      <c r="J5" s="542"/>
    </row>
    <row r="6" spans="1:10" s="55" customFormat="1" ht="18">
      <c r="A6" s="94"/>
      <c r="B6" s="95" t="s">
        <v>12</v>
      </c>
      <c r="C6" s="95">
        <f t="shared" ref="C6:D8" si="0">SUM(C7)</f>
        <v>4</v>
      </c>
      <c r="D6" s="94">
        <f t="shared" si="0"/>
        <v>15816000</v>
      </c>
      <c r="E6" s="94"/>
      <c r="F6" s="94"/>
      <c r="G6" s="94"/>
      <c r="H6" s="94"/>
      <c r="I6" s="94"/>
      <c r="J6" s="94"/>
    </row>
    <row r="7" spans="1:10" s="55" customFormat="1" ht="36">
      <c r="A7" s="97"/>
      <c r="B7" s="98" t="s">
        <v>29</v>
      </c>
      <c r="C7" s="99">
        <f t="shared" si="0"/>
        <v>4</v>
      </c>
      <c r="D7" s="100">
        <f t="shared" si="0"/>
        <v>15816000</v>
      </c>
      <c r="E7" s="100"/>
      <c r="F7" s="100"/>
      <c r="G7" s="100"/>
      <c r="H7" s="100"/>
      <c r="I7" s="100"/>
      <c r="J7" s="100"/>
    </row>
    <row r="8" spans="1:10" s="55" customFormat="1" ht="18">
      <c r="A8" s="117"/>
      <c r="B8" s="117" t="s">
        <v>62</v>
      </c>
      <c r="C8" s="118">
        <f t="shared" si="0"/>
        <v>4</v>
      </c>
      <c r="D8" s="119">
        <f t="shared" si="0"/>
        <v>15816000</v>
      </c>
      <c r="E8" s="119"/>
      <c r="F8" s="119"/>
      <c r="G8" s="119"/>
      <c r="H8" s="119"/>
      <c r="I8" s="119"/>
      <c r="J8" s="119"/>
    </row>
    <row r="9" spans="1:10" s="55" customFormat="1" ht="18">
      <c r="A9" s="105"/>
      <c r="B9" s="106" t="s">
        <v>24</v>
      </c>
      <c r="C9" s="107">
        <f>SUM(C10:C13)</f>
        <v>4</v>
      </c>
      <c r="D9" s="165">
        <f>SUM(D10:D13)</f>
        <v>15816000</v>
      </c>
      <c r="E9" s="108"/>
      <c r="F9" s="108"/>
      <c r="G9" s="108"/>
      <c r="H9" s="108"/>
      <c r="I9" s="108"/>
      <c r="J9" s="108"/>
    </row>
    <row r="10" spans="1:10" s="55" customFormat="1" ht="42" customHeight="1">
      <c r="A10" s="115">
        <v>1</v>
      </c>
      <c r="B10" s="367" t="s">
        <v>238</v>
      </c>
      <c r="C10" s="144">
        <v>1</v>
      </c>
      <c r="D10" s="369">
        <v>6427600</v>
      </c>
      <c r="E10" s="368"/>
      <c r="F10" s="368">
        <v>2</v>
      </c>
      <c r="G10" s="368"/>
      <c r="H10" s="368"/>
      <c r="I10" s="368"/>
      <c r="J10" s="368"/>
    </row>
    <row r="11" spans="1:10" s="55" customFormat="1" ht="42.75" customHeight="1">
      <c r="A11" s="115">
        <v>2</v>
      </c>
      <c r="B11" s="88" t="s">
        <v>87</v>
      </c>
      <c r="C11" s="144">
        <v>1</v>
      </c>
      <c r="D11" s="369">
        <v>2000000</v>
      </c>
      <c r="E11" s="368"/>
      <c r="F11" s="368">
        <v>2</v>
      </c>
      <c r="G11" s="368"/>
      <c r="H11" s="368"/>
      <c r="I11" s="368"/>
      <c r="J11" s="368"/>
    </row>
    <row r="12" spans="1:10" s="55" customFormat="1" ht="36">
      <c r="A12" s="115">
        <v>3</v>
      </c>
      <c r="B12" s="88" t="s">
        <v>88</v>
      </c>
      <c r="C12" s="144">
        <v>1</v>
      </c>
      <c r="D12" s="369">
        <v>4788400</v>
      </c>
      <c r="E12" s="369"/>
      <c r="F12" s="369">
        <v>2</v>
      </c>
      <c r="G12" s="369"/>
      <c r="H12" s="369"/>
      <c r="I12" s="369"/>
      <c r="J12" s="369"/>
    </row>
    <row r="13" spans="1:10" ht="18">
      <c r="A13" s="131">
        <v>4</v>
      </c>
      <c r="B13" s="91" t="s">
        <v>89</v>
      </c>
      <c r="C13" s="149">
        <v>1</v>
      </c>
      <c r="D13" s="370">
        <v>2600000</v>
      </c>
      <c r="E13" s="370"/>
      <c r="F13" s="370">
        <v>2</v>
      </c>
      <c r="G13" s="370"/>
      <c r="H13" s="370"/>
      <c r="I13" s="370"/>
      <c r="J13" s="370"/>
    </row>
    <row r="14" spans="1:10" s="55" customFormat="1" ht="18">
      <c r="A14" s="97"/>
      <c r="B14" s="98" t="s">
        <v>246</v>
      </c>
      <c r="C14" s="99">
        <f>SUM(C16)</f>
        <v>1</v>
      </c>
      <c r="D14" s="354">
        <f>SUM(D16)</f>
        <v>650900</v>
      </c>
      <c r="E14" s="100"/>
      <c r="F14" s="100"/>
      <c r="G14" s="100"/>
      <c r="H14" s="100"/>
      <c r="I14" s="100"/>
      <c r="J14" s="100"/>
    </row>
    <row r="15" spans="1:10" s="55" customFormat="1" ht="18">
      <c r="A15" s="490"/>
      <c r="B15" s="490" t="s">
        <v>247</v>
      </c>
      <c r="C15" s="491"/>
      <c r="D15" s="491"/>
      <c r="E15" s="492"/>
      <c r="F15" s="492"/>
      <c r="G15" s="492"/>
      <c r="H15" s="492"/>
      <c r="I15" s="492"/>
      <c r="J15" s="492"/>
    </row>
    <row r="16" spans="1:10" s="55" customFormat="1" ht="18.75" customHeight="1">
      <c r="A16" s="489"/>
      <c r="B16" s="484" t="s">
        <v>300</v>
      </c>
      <c r="C16" s="478">
        <f>SUM(C17)</f>
        <v>1</v>
      </c>
      <c r="D16" s="479">
        <f>SUM(D17)</f>
        <v>650900</v>
      </c>
      <c r="E16" s="440"/>
      <c r="F16" s="440"/>
      <c r="G16" s="440"/>
      <c r="H16" s="440"/>
      <c r="I16" s="440"/>
      <c r="J16" s="440"/>
    </row>
    <row r="17" spans="1:10" s="55" customFormat="1" ht="36">
      <c r="A17" s="480">
        <v>1</v>
      </c>
      <c r="B17" s="481" t="s">
        <v>307</v>
      </c>
      <c r="C17" s="488">
        <v>1</v>
      </c>
      <c r="D17" s="483">
        <v>650900</v>
      </c>
      <c r="E17" s="446" t="s">
        <v>299</v>
      </c>
      <c r="F17" s="401">
        <v>1</v>
      </c>
      <c r="G17" s="440"/>
      <c r="H17" s="440"/>
      <c r="I17" s="440"/>
      <c r="J17" s="440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E3" sqref="E3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91</v>
      </c>
      <c r="B2" s="72"/>
      <c r="C2" s="72"/>
      <c r="D2" s="73"/>
      <c r="E2" s="74"/>
    </row>
    <row r="3" spans="1:10">
      <c r="A3" s="5"/>
      <c r="B3" s="6"/>
      <c r="C3" s="7"/>
      <c r="D3" s="75"/>
      <c r="E3" s="76"/>
      <c r="F3" s="9"/>
      <c r="G3" s="9"/>
      <c r="H3" s="9"/>
      <c r="I3" s="9"/>
      <c r="J3" s="9"/>
    </row>
    <row r="4" spans="1:10" ht="21" customHeight="1">
      <c r="A4" s="537" t="s">
        <v>2</v>
      </c>
      <c r="B4" s="538"/>
      <c r="C4" s="46" t="s">
        <v>3</v>
      </c>
      <c r="D4" s="541" t="s">
        <v>4</v>
      </c>
      <c r="E4" s="541" t="s">
        <v>5</v>
      </c>
      <c r="F4" s="543" t="s">
        <v>6</v>
      </c>
      <c r="G4" s="541" t="s">
        <v>7</v>
      </c>
      <c r="H4" s="541" t="s">
        <v>8</v>
      </c>
      <c r="I4" s="541" t="s">
        <v>9</v>
      </c>
      <c r="J4" s="541" t="s">
        <v>10</v>
      </c>
    </row>
    <row r="5" spans="1:10" ht="21" customHeight="1">
      <c r="A5" s="545"/>
      <c r="B5" s="546"/>
      <c r="C5" s="48" t="s">
        <v>11</v>
      </c>
      <c r="D5" s="542"/>
      <c r="E5" s="542"/>
      <c r="F5" s="544"/>
      <c r="G5" s="542"/>
      <c r="H5" s="542"/>
      <c r="I5" s="542"/>
      <c r="J5" s="542"/>
    </row>
    <row r="6" spans="1:10">
      <c r="A6" s="94"/>
      <c r="B6" s="95" t="s">
        <v>12</v>
      </c>
      <c r="C6" s="95">
        <f>SUM(C7+C17)</f>
        <v>9</v>
      </c>
      <c r="D6" s="434">
        <f>SUM(D7+D17)</f>
        <v>5345400</v>
      </c>
      <c r="E6" s="94"/>
      <c r="F6" s="15"/>
      <c r="G6" s="15"/>
      <c r="H6" s="15"/>
      <c r="I6" s="15"/>
      <c r="J6" s="15"/>
    </row>
    <row r="7" spans="1:10" s="55" customFormat="1" ht="36">
      <c r="A7" s="97"/>
      <c r="B7" s="98" t="s">
        <v>29</v>
      </c>
      <c r="C7" s="99">
        <f>SUM(C8,C11,C14)</f>
        <v>3</v>
      </c>
      <c r="D7" s="100">
        <f>SUM(D8,D11,D14)</f>
        <v>974100</v>
      </c>
      <c r="E7" s="100"/>
      <c r="F7" s="100"/>
      <c r="G7" s="100"/>
      <c r="H7" s="100"/>
      <c r="I7" s="100"/>
      <c r="J7" s="100"/>
    </row>
    <row r="8" spans="1:10" s="55" customFormat="1" ht="18">
      <c r="A8" s="101"/>
      <c r="B8" s="102" t="s">
        <v>13</v>
      </c>
      <c r="C8" s="103">
        <f t="shared" ref="C8:D8" si="0">SUM(C9)</f>
        <v>1</v>
      </c>
      <c r="D8" s="104">
        <f t="shared" si="0"/>
        <v>200000</v>
      </c>
      <c r="E8" s="104"/>
      <c r="F8" s="104"/>
      <c r="G8" s="104"/>
      <c r="H8" s="104"/>
      <c r="I8" s="104"/>
      <c r="J8" s="104"/>
    </row>
    <row r="9" spans="1:10" s="55" customFormat="1" ht="36">
      <c r="A9" s="105"/>
      <c r="B9" s="106" t="s">
        <v>30</v>
      </c>
      <c r="C9" s="107">
        <f>SUM(C10)</f>
        <v>1</v>
      </c>
      <c r="D9" s="165">
        <f>SUM(D10)</f>
        <v>200000</v>
      </c>
      <c r="E9" s="108"/>
      <c r="F9" s="108"/>
      <c r="G9" s="108"/>
      <c r="H9" s="108"/>
      <c r="I9" s="108"/>
      <c r="J9" s="108"/>
    </row>
    <row r="10" spans="1:10" s="55" customFormat="1" ht="36">
      <c r="A10" s="110">
        <v>1</v>
      </c>
      <c r="B10" s="88" t="s">
        <v>92</v>
      </c>
      <c r="C10" s="89">
        <v>1</v>
      </c>
      <c r="D10" s="266">
        <v>200000</v>
      </c>
      <c r="E10" s="77" t="s">
        <v>93</v>
      </c>
      <c r="F10" s="89">
        <v>2</v>
      </c>
      <c r="G10" s="77"/>
      <c r="H10" s="77"/>
      <c r="I10" s="77"/>
      <c r="J10" s="77"/>
    </row>
    <row r="11" spans="1:10" s="55" customFormat="1" ht="18">
      <c r="A11" s="117"/>
      <c r="B11" s="117" t="s">
        <v>19</v>
      </c>
      <c r="C11" s="118">
        <f>SUM(C12)</f>
        <v>1</v>
      </c>
      <c r="D11" s="119">
        <f>SUM(D12)</f>
        <v>549500</v>
      </c>
      <c r="E11" s="119"/>
      <c r="F11" s="119"/>
      <c r="G11" s="119"/>
      <c r="H11" s="119"/>
      <c r="I11" s="119"/>
      <c r="J11" s="119"/>
    </row>
    <row r="12" spans="1:10" s="55" customFormat="1" ht="18">
      <c r="A12" s="120"/>
      <c r="B12" s="121" t="s">
        <v>54</v>
      </c>
      <c r="C12" s="122">
        <f>SUM(C13)</f>
        <v>1</v>
      </c>
      <c r="D12" s="195">
        <f>SUM(D13)</f>
        <v>549500</v>
      </c>
      <c r="E12" s="123"/>
      <c r="F12" s="123"/>
      <c r="G12" s="123"/>
      <c r="H12" s="123"/>
      <c r="I12" s="123"/>
      <c r="J12" s="123"/>
    </row>
    <row r="13" spans="1:10" s="55" customFormat="1" ht="18">
      <c r="A13" s="179">
        <v>1</v>
      </c>
      <c r="B13" s="78" t="s">
        <v>239</v>
      </c>
      <c r="C13" s="179">
        <v>1</v>
      </c>
      <c r="D13" s="182">
        <v>549500</v>
      </c>
      <c r="E13" s="182"/>
      <c r="F13" s="89">
        <v>2</v>
      </c>
      <c r="G13" s="182"/>
      <c r="H13" s="182"/>
      <c r="I13" s="182"/>
      <c r="J13" s="182"/>
    </row>
    <row r="14" spans="1:10" s="55" customFormat="1" ht="18">
      <c r="A14" s="104"/>
      <c r="B14" s="101" t="s">
        <v>68</v>
      </c>
      <c r="C14" s="103">
        <f>SUM(C15)</f>
        <v>1</v>
      </c>
      <c r="D14" s="104">
        <f>SUM(D15)</f>
        <v>224600</v>
      </c>
      <c r="E14" s="104"/>
      <c r="F14" s="104"/>
      <c r="G14" s="104"/>
      <c r="H14" s="104"/>
      <c r="I14" s="104"/>
      <c r="J14" s="104"/>
    </row>
    <row r="15" spans="1:10" s="55" customFormat="1" ht="18">
      <c r="A15" s="112"/>
      <c r="B15" s="113" t="s">
        <v>69</v>
      </c>
      <c r="C15" s="112">
        <f>SUM(C16)</f>
        <v>1</v>
      </c>
      <c r="D15" s="108">
        <f>SUM(D16)</f>
        <v>224600</v>
      </c>
      <c r="E15" s="114"/>
      <c r="F15" s="114"/>
      <c r="G15" s="114"/>
      <c r="H15" s="114"/>
      <c r="I15" s="114"/>
      <c r="J15" s="114"/>
    </row>
    <row r="16" spans="1:10" s="55" customFormat="1" ht="36">
      <c r="A16" s="184">
        <v>1</v>
      </c>
      <c r="B16" s="78" t="s">
        <v>94</v>
      </c>
      <c r="C16" s="181">
        <v>1</v>
      </c>
      <c r="D16" s="182">
        <v>224600</v>
      </c>
      <c r="E16" s="182"/>
      <c r="F16" s="181">
        <v>3</v>
      </c>
      <c r="G16" s="182"/>
      <c r="H16" s="182"/>
      <c r="I16" s="182"/>
      <c r="J16" s="182"/>
    </row>
    <row r="17" spans="1:10" s="55" customFormat="1" ht="18">
      <c r="A17" s="97"/>
      <c r="B17" s="98" t="s">
        <v>246</v>
      </c>
      <c r="C17" s="99">
        <f>SUM(C19+C25)</f>
        <v>6</v>
      </c>
      <c r="D17" s="354">
        <f>SUM(D19+D25)</f>
        <v>4371300</v>
      </c>
      <c r="E17" s="100"/>
      <c r="F17" s="100"/>
      <c r="G17" s="100"/>
      <c r="H17" s="100"/>
      <c r="I17" s="100"/>
      <c r="J17" s="100"/>
    </row>
    <row r="18" spans="1:10" s="55" customFormat="1" ht="18">
      <c r="A18" s="117"/>
      <c r="B18" s="117" t="s">
        <v>247</v>
      </c>
      <c r="C18" s="118"/>
      <c r="D18" s="119"/>
      <c r="E18" s="119"/>
      <c r="F18" s="119"/>
      <c r="G18" s="119"/>
      <c r="H18" s="119"/>
      <c r="I18" s="119"/>
      <c r="J18" s="119"/>
    </row>
    <row r="19" spans="1:10" s="55" customFormat="1" ht="18">
      <c r="A19" s="117"/>
      <c r="B19" s="117" t="s">
        <v>302</v>
      </c>
      <c r="C19" s="475">
        <f>SUM(C20:C24)</f>
        <v>5</v>
      </c>
      <c r="D19" s="493">
        <f>SUM(D20:D24)</f>
        <v>4171300</v>
      </c>
      <c r="E19" s="119"/>
      <c r="F19" s="119"/>
      <c r="G19" s="119"/>
      <c r="H19" s="119"/>
      <c r="I19" s="119"/>
      <c r="J19" s="119"/>
    </row>
    <row r="20" spans="1:10" s="55" customFormat="1" ht="54">
      <c r="A20" s="436">
        <v>1</v>
      </c>
      <c r="B20" s="437" t="s">
        <v>256</v>
      </c>
      <c r="C20" s="438">
        <v>1</v>
      </c>
      <c r="D20" s="450">
        <v>1244400</v>
      </c>
      <c r="E20" s="451" t="s">
        <v>251</v>
      </c>
      <c r="F20" s="181">
        <v>1</v>
      </c>
      <c r="G20" s="450"/>
      <c r="H20" s="450"/>
      <c r="I20" s="450"/>
      <c r="J20" s="450"/>
    </row>
    <row r="21" spans="1:10" s="55" customFormat="1" ht="36">
      <c r="A21" s="181">
        <v>2</v>
      </c>
      <c r="B21" s="78" t="s">
        <v>257</v>
      </c>
      <c r="C21" s="181">
        <v>1</v>
      </c>
      <c r="D21" s="452">
        <v>556000</v>
      </c>
      <c r="E21" s="451" t="s">
        <v>251</v>
      </c>
      <c r="F21" s="181">
        <v>1</v>
      </c>
      <c r="G21" s="452"/>
      <c r="H21" s="452"/>
      <c r="I21" s="452"/>
      <c r="J21" s="452"/>
    </row>
    <row r="22" spans="1:10" s="55" customFormat="1" ht="36">
      <c r="A22" s="181">
        <v>3</v>
      </c>
      <c r="B22" s="78" t="s">
        <v>308</v>
      </c>
      <c r="C22" s="181">
        <v>1</v>
      </c>
      <c r="D22" s="452">
        <v>1254300</v>
      </c>
      <c r="E22" s="451" t="s">
        <v>251</v>
      </c>
      <c r="F22" s="181">
        <v>1</v>
      </c>
      <c r="G22" s="452"/>
      <c r="H22" s="452"/>
      <c r="I22" s="452"/>
      <c r="J22" s="452"/>
    </row>
    <row r="23" spans="1:10" s="55" customFormat="1" ht="36">
      <c r="A23" s="181">
        <v>4</v>
      </c>
      <c r="B23" s="78" t="s">
        <v>309</v>
      </c>
      <c r="C23" s="181">
        <v>1</v>
      </c>
      <c r="D23" s="452">
        <v>616600</v>
      </c>
      <c r="E23" s="451" t="s">
        <v>251</v>
      </c>
      <c r="F23" s="181">
        <v>1</v>
      </c>
      <c r="G23" s="452"/>
      <c r="H23" s="452"/>
      <c r="I23" s="452"/>
      <c r="J23" s="452"/>
    </row>
    <row r="24" spans="1:10" s="55" customFormat="1" ht="36">
      <c r="A24" s="181">
        <v>5</v>
      </c>
      <c r="B24" s="78" t="s">
        <v>258</v>
      </c>
      <c r="C24" s="181">
        <v>1</v>
      </c>
      <c r="D24" s="452">
        <v>500000</v>
      </c>
      <c r="E24" s="451" t="s">
        <v>251</v>
      </c>
      <c r="F24" s="181">
        <v>1</v>
      </c>
      <c r="G24" s="452"/>
      <c r="H24" s="452"/>
      <c r="I24" s="452"/>
      <c r="J24" s="452"/>
    </row>
    <row r="25" spans="1:10" s="55" customFormat="1" ht="18">
      <c r="A25" s="117"/>
      <c r="B25" s="117" t="s">
        <v>300</v>
      </c>
      <c r="C25" s="475">
        <f>SUM(C26)</f>
        <v>1</v>
      </c>
      <c r="D25" s="493">
        <f>SUM(D26)</f>
        <v>200000</v>
      </c>
      <c r="E25" s="119"/>
      <c r="F25" s="119"/>
      <c r="G25" s="119"/>
      <c r="H25" s="119"/>
      <c r="I25" s="119"/>
      <c r="J25" s="119"/>
    </row>
    <row r="26" spans="1:10" ht="36">
      <c r="A26" s="480">
        <v>1</v>
      </c>
      <c r="B26" s="481" t="s">
        <v>310</v>
      </c>
      <c r="C26" s="488">
        <v>1</v>
      </c>
      <c r="D26" s="483">
        <v>200000</v>
      </c>
      <c r="E26" s="451" t="s">
        <v>299</v>
      </c>
      <c r="F26" s="181">
        <v>1</v>
      </c>
      <c r="G26" s="452"/>
      <c r="H26" s="452"/>
      <c r="I26" s="452"/>
      <c r="J26" s="452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E3" sqref="E3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style="83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1" customHeight="1">
      <c r="A1" s="549" t="s">
        <v>0</v>
      </c>
      <c r="B1" s="549"/>
      <c r="C1" s="549"/>
      <c r="D1" s="549"/>
      <c r="E1" s="549"/>
      <c r="F1" s="549"/>
      <c r="G1" s="549"/>
      <c r="H1" s="549"/>
      <c r="I1" s="549"/>
      <c r="J1" s="549"/>
    </row>
    <row r="2" spans="1:10" ht="21" customHeight="1">
      <c r="A2" s="1" t="s">
        <v>95</v>
      </c>
      <c r="B2" s="72"/>
      <c r="C2" s="72"/>
      <c r="D2" s="79"/>
      <c r="E2" s="74"/>
    </row>
    <row r="3" spans="1:10">
      <c r="A3" s="5"/>
      <c r="B3" s="6"/>
      <c r="C3" s="7"/>
      <c r="D3" s="80"/>
      <c r="E3" s="45"/>
      <c r="F3" s="9"/>
      <c r="G3" s="9"/>
      <c r="H3" s="9"/>
      <c r="I3" s="9"/>
      <c r="J3" s="9"/>
    </row>
    <row r="4" spans="1:10" s="55" customFormat="1" ht="21" customHeight="1">
      <c r="A4" s="552" t="s">
        <v>2</v>
      </c>
      <c r="B4" s="553"/>
      <c r="C4" s="54" t="s">
        <v>3</v>
      </c>
      <c r="D4" s="550" t="s">
        <v>4</v>
      </c>
      <c r="E4" s="547" t="s">
        <v>5</v>
      </c>
      <c r="F4" s="547" t="s">
        <v>6</v>
      </c>
      <c r="G4" s="547" t="s">
        <v>7</v>
      </c>
      <c r="H4" s="547" t="s">
        <v>8</v>
      </c>
      <c r="I4" s="547" t="s">
        <v>9</v>
      </c>
      <c r="J4" s="547" t="s">
        <v>10</v>
      </c>
    </row>
    <row r="5" spans="1:10" s="55" customFormat="1" ht="21" customHeight="1">
      <c r="A5" s="554"/>
      <c r="B5" s="555"/>
      <c r="C5" s="56" t="s">
        <v>11</v>
      </c>
      <c r="D5" s="551"/>
      <c r="E5" s="548"/>
      <c r="F5" s="548"/>
      <c r="G5" s="548"/>
      <c r="H5" s="548"/>
      <c r="I5" s="548"/>
      <c r="J5" s="548"/>
    </row>
    <row r="6" spans="1:10" s="55" customFormat="1" ht="18">
      <c r="A6" s="94"/>
      <c r="B6" s="95" t="s">
        <v>12</v>
      </c>
      <c r="C6" s="95">
        <f t="shared" ref="C6:D8" si="0">SUM(C7)</f>
        <v>10</v>
      </c>
      <c r="D6" s="94">
        <f t="shared" si="0"/>
        <v>10615000</v>
      </c>
      <c r="E6" s="94"/>
      <c r="F6" s="94"/>
      <c r="G6" s="94"/>
      <c r="H6" s="94"/>
      <c r="I6" s="94"/>
      <c r="J6" s="94"/>
    </row>
    <row r="7" spans="1:10" s="55" customFormat="1" ht="36">
      <c r="A7" s="97"/>
      <c r="B7" s="98" t="s">
        <v>29</v>
      </c>
      <c r="C7" s="99">
        <f>SUM(C8,C15,C18,C21)</f>
        <v>10</v>
      </c>
      <c r="D7" s="100">
        <f>SUM(D8,D15,D18,D21)</f>
        <v>10615000</v>
      </c>
      <c r="E7" s="100"/>
      <c r="F7" s="100"/>
      <c r="G7" s="100"/>
      <c r="H7" s="100"/>
      <c r="I7" s="100"/>
      <c r="J7" s="100"/>
    </row>
    <row r="8" spans="1:10" s="55" customFormat="1" ht="18">
      <c r="A8" s="101"/>
      <c r="B8" s="102" t="s">
        <v>13</v>
      </c>
      <c r="C8" s="103">
        <f t="shared" si="0"/>
        <v>5</v>
      </c>
      <c r="D8" s="104">
        <f t="shared" si="0"/>
        <v>5317000</v>
      </c>
      <c r="E8" s="104"/>
      <c r="F8" s="104"/>
      <c r="G8" s="104"/>
      <c r="H8" s="104"/>
      <c r="I8" s="104"/>
      <c r="J8" s="104"/>
    </row>
    <row r="9" spans="1:10" s="55" customFormat="1" ht="36">
      <c r="A9" s="105"/>
      <c r="B9" s="106" t="s">
        <v>30</v>
      </c>
      <c r="C9" s="107">
        <f>SUM(C10:C14)</f>
        <v>5</v>
      </c>
      <c r="D9" s="165">
        <f>SUM(D10:D14)</f>
        <v>5317000</v>
      </c>
      <c r="E9" s="108"/>
      <c r="F9" s="108"/>
      <c r="G9" s="108"/>
      <c r="H9" s="108"/>
      <c r="I9" s="108"/>
      <c r="J9" s="108"/>
    </row>
    <row r="10" spans="1:10" s="55" customFormat="1" ht="36">
      <c r="A10" s="109">
        <v>1</v>
      </c>
      <c r="B10" s="85" t="s">
        <v>96</v>
      </c>
      <c r="C10" s="86">
        <v>1</v>
      </c>
      <c r="D10" s="87">
        <v>1500000</v>
      </c>
      <c r="E10" s="87" t="s">
        <v>97</v>
      </c>
      <c r="F10" s="86">
        <v>2</v>
      </c>
      <c r="G10" s="87"/>
      <c r="H10" s="87"/>
      <c r="I10" s="87"/>
      <c r="J10" s="87"/>
    </row>
    <row r="11" spans="1:10" s="55" customFormat="1" ht="36">
      <c r="A11" s="110">
        <v>2</v>
      </c>
      <c r="B11" s="88" t="s">
        <v>241</v>
      </c>
      <c r="C11" s="89">
        <v>1</v>
      </c>
      <c r="D11" s="90">
        <v>352000</v>
      </c>
      <c r="E11" s="90" t="s">
        <v>97</v>
      </c>
      <c r="F11" s="86">
        <v>2</v>
      </c>
      <c r="G11" s="90"/>
      <c r="H11" s="90"/>
      <c r="I11" s="90"/>
      <c r="J11" s="90"/>
    </row>
    <row r="12" spans="1:10" s="55" customFormat="1" ht="36">
      <c r="A12" s="110">
        <v>3</v>
      </c>
      <c r="B12" s="88" t="s">
        <v>221</v>
      </c>
      <c r="C12" s="89">
        <v>1</v>
      </c>
      <c r="D12" s="90">
        <v>607000</v>
      </c>
      <c r="E12" s="90" t="s">
        <v>97</v>
      </c>
      <c r="F12" s="86">
        <v>2</v>
      </c>
      <c r="G12" s="90"/>
      <c r="H12" s="90"/>
      <c r="I12" s="90"/>
      <c r="J12" s="90"/>
    </row>
    <row r="13" spans="1:10" s="55" customFormat="1" ht="36">
      <c r="A13" s="110">
        <v>4</v>
      </c>
      <c r="B13" s="88" t="s">
        <v>222</v>
      </c>
      <c r="C13" s="89">
        <v>1</v>
      </c>
      <c r="D13" s="90">
        <v>858000</v>
      </c>
      <c r="E13" s="90" t="s">
        <v>97</v>
      </c>
      <c r="F13" s="86">
        <v>2</v>
      </c>
      <c r="G13" s="90"/>
      <c r="H13" s="90"/>
      <c r="I13" s="90"/>
      <c r="J13" s="90"/>
    </row>
    <row r="14" spans="1:10" s="55" customFormat="1" ht="36">
      <c r="A14" s="111">
        <v>5</v>
      </c>
      <c r="B14" s="91" t="s">
        <v>240</v>
      </c>
      <c r="C14" s="92">
        <v>1</v>
      </c>
      <c r="D14" s="93">
        <v>2000000</v>
      </c>
      <c r="E14" s="93" t="s">
        <v>97</v>
      </c>
      <c r="F14" s="86">
        <v>2</v>
      </c>
      <c r="G14" s="93"/>
      <c r="H14" s="93"/>
      <c r="I14" s="93"/>
      <c r="J14" s="93"/>
    </row>
    <row r="15" spans="1:10" ht="18">
      <c r="A15" s="104"/>
      <c r="B15" s="101" t="s">
        <v>68</v>
      </c>
      <c r="C15" s="103">
        <f>SUM(C16)</f>
        <v>1</v>
      </c>
      <c r="D15" s="104">
        <f>SUM(D16)</f>
        <v>780000</v>
      </c>
      <c r="E15" s="104"/>
      <c r="F15" s="104"/>
      <c r="G15" s="104"/>
      <c r="H15" s="104"/>
      <c r="I15" s="104"/>
      <c r="J15" s="104"/>
    </row>
    <row r="16" spans="1:10" ht="20.25" customHeight="1">
      <c r="A16" s="112"/>
      <c r="B16" s="113" t="s">
        <v>69</v>
      </c>
      <c r="C16" s="112">
        <f>SUM(C17)</f>
        <v>1</v>
      </c>
      <c r="D16" s="108">
        <f>SUM(D17)</f>
        <v>780000</v>
      </c>
      <c r="E16" s="114"/>
      <c r="F16" s="114"/>
      <c r="G16" s="114"/>
      <c r="H16" s="114"/>
      <c r="I16" s="114"/>
      <c r="J16" s="114"/>
    </row>
    <row r="17" spans="1:10" ht="72">
      <c r="A17" s="115">
        <v>1</v>
      </c>
      <c r="B17" s="116" t="s">
        <v>98</v>
      </c>
      <c r="C17" s="115">
        <v>1</v>
      </c>
      <c r="D17" s="373">
        <v>780000</v>
      </c>
      <c r="E17" s="116"/>
      <c r="F17" s="115">
        <v>3</v>
      </c>
      <c r="G17" s="116"/>
      <c r="H17" s="116"/>
      <c r="I17" s="116"/>
      <c r="J17" s="116"/>
    </row>
    <row r="18" spans="1:10" ht="18">
      <c r="A18" s="117"/>
      <c r="B18" s="117" t="s">
        <v>19</v>
      </c>
      <c r="C18" s="118">
        <f>SUM(C19)</f>
        <v>1</v>
      </c>
      <c r="D18" s="119">
        <f>SUM(D19)</f>
        <v>765000</v>
      </c>
      <c r="E18" s="119"/>
      <c r="F18" s="119"/>
      <c r="G18" s="119"/>
      <c r="H18" s="119"/>
      <c r="I18" s="119"/>
      <c r="J18" s="119"/>
    </row>
    <row r="19" spans="1:10" ht="18">
      <c r="A19" s="120"/>
      <c r="B19" s="121" t="s">
        <v>54</v>
      </c>
      <c r="C19" s="122">
        <f>SUM(C20)</f>
        <v>1</v>
      </c>
      <c r="D19" s="195">
        <f>SUM(D20)</f>
        <v>765000</v>
      </c>
      <c r="E19" s="123"/>
      <c r="F19" s="123"/>
      <c r="G19" s="123"/>
      <c r="H19" s="123"/>
      <c r="I19" s="123"/>
      <c r="J19" s="123"/>
    </row>
    <row r="20" spans="1:10" ht="36">
      <c r="A20" s="124">
        <v>1</v>
      </c>
      <c r="B20" s="125" t="s">
        <v>99</v>
      </c>
      <c r="C20" s="124">
        <v>1</v>
      </c>
      <c r="D20" s="126">
        <v>765000</v>
      </c>
      <c r="E20" s="126"/>
      <c r="F20" s="124">
        <v>2</v>
      </c>
      <c r="G20" s="126"/>
      <c r="H20" s="126"/>
      <c r="I20" s="126"/>
      <c r="J20" s="126"/>
    </row>
    <row r="21" spans="1:10" ht="18">
      <c r="A21" s="117"/>
      <c r="B21" s="117" t="s">
        <v>62</v>
      </c>
      <c r="C21" s="118">
        <f>SUM(C22)</f>
        <v>3</v>
      </c>
      <c r="D21" s="119">
        <f>SUM(D22)</f>
        <v>3753000</v>
      </c>
      <c r="E21" s="119"/>
      <c r="F21" s="119"/>
      <c r="G21" s="119"/>
      <c r="H21" s="119"/>
      <c r="I21" s="119"/>
      <c r="J21" s="119"/>
    </row>
    <row r="22" spans="1:10" ht="18">
      <c r="A22" s="105"/>
      <c r="B22" s="106" t="s">
        <v>24</v>
      </c>
      <c r="C22" s="107">
        <f>SUM(C23:C25)</f>
        <v>3</v>
      </c>
      <c r="D22" s="165">
        <f>SUM(D23:D25)</f>
        <v>3753000</v>
      </c>
      <c r="E22" s="108"/>
      <c r="F22" s="108"/>
      <c r="G22" s="108"/>
      <c r="H22" s="108"/>
      <c r="I22" s="108"/>
      <c r="J22" s="108"/>
    </row>
    <row r="23" spans="1:10" ht="54">
      <c r="A23" s="127">
        <v>1</v>
      </c>
      <c r="B23" s="85" t="s">
        <v>100</v>
      </c>
      <c r="C23" s="86">
        <v>1</v>
      </c>
      <c r="D23" s="364">
        <v>2000000</v>
      </c>
      <c r="E23" s="128"/>
      <c r="F23" s="86">
        <v>2</v>
      </c>
      <c r="G23" s="128"/>
      <c r="H23" s="128"/>
      <c r="I23" s="128"/>
      <c r="J23" s="128"/>
    </row>
    <row r="24" spans="1:10" ht="22.5" customHeight="1">
      <c r="A24" s="115">
        <v>2</v>
      </c>
      <c r="B24" s="129" t="s">
        <v>101</v>
      </c>
      <c r="C24" s="89">
        <v>1</v>
      </c>
      <c r="D24" s="130">
        <v>610000</v>
      </c>
      <c r="E24" s="130"/>
      <c r="F24" s="89">
        <v>2</v>
      </c>
      <c r="G24" s="130"/>
      <c r="H24" s="130"/>
      <c r="I24" s="130"/>
      <c r="J24" s="130"/>
    </row>
    <row r="25" spans="1:10" ht="18">
      <c r="A25" s="131">
        <v>3</v>
      </c>
      <c r="B25" s="132" t="s">
        <v>102</v>
      </c>
      <c r="C25" s="92">
        <v>1</v>
      </c>
      <c r="D25" s="133">
        <v>1143000</v>
      </c>
      <c r="E25" s="133"/>
      <c r="F25" s="92">
        <v>2</v>
      </c>
      <c r="G25" s="133"/>
      <c r="H25" s="133"/>
      <c r="I25" s="133"/>
      <c r="J25" s="133"/>
    </row>
    <row r="26" spans="1:10" s="55" customFormat="1" ht="18">
      <c r="A26" s="97"/>
      <c r="B26" s="98" t="s">
        <v>246</v>
      </c>
      <c r="C26" s="99">
        <f>SUM(C29:C31)</f>
        <v>1</v>
      </c>
      <c r="D26" s="354">
        <f>SUM(D29:D31)</f>
        <v>700000</v>
      </c>
      <c r="E26" s="100"/>
      <c r="F26" s="100"/>
      <c r="G26" s="100"/>
      <c r="H26" s="100"/>
      <c r="I26" s="100"/>
      <c r="J26" s="100"/>
    </row>
    <row r="27" spans="1:10" s="55" customFormat="1" ht="18">
      <c r="A27" s="117"/>
      <c r="B27" s="117" t="s">
        <v>247</v>
      </c>
      <c r="C27" s="118"/>
      <c r="D27" s="119"/>
      <c r="E27" s="119"/>
      <c r="F27" s="119"/>
      <c r="G27" s="119"/>
      <c r="H27" s="119"/>
      <c r="I27" s="119"/>
      <c r="J27" s="119"/>
    </row>
    <row r="28" spans="1:10" s="55" customFormat="1" ht="17.25" customHeight="1">
      <c r="A28" s="117"/>
      <c r="B28" s="117" t="s">
        <v>300</v>
      </c>
      <c r="C28" s="118"/>
      <c r="D28" s="119"/>
      <c r="E28" s="119"/>
      <c r="F28" s="119"/>
      <c r="G28" s="119"/>
      <c r="H28" s="119"/>
      <c r="I28" s="119"/>
      <c r="J28" s="119"/>
    </row>
    <row r="29" spans="1:10" s="55" customFormat="1" ht="36">
      <c r="A29" s="480">
        <v>1</v>
      </c>
      <c r="B29" s="481" t="s">
        <v>311</v>
      </c>
      <c r="C29" s="495">
        <v>1</v>
      </c>
      <c r="D29" s="496">
        <v>700000</v>
      </c>
      <c r="E29" s="451" t="s">
        <v>299</v>
      </c>
      <c r="F29" s="181">
        <v>1</v>
      </c>
      <c r="G29" s="440"/>
      <c r="H29" s="440"/>
      <c r="I29" s="440"/>
      <c r="J29" s="440"/>
    </row>
  </sheetData>
  <mergeCells count="9">
    <mergeCell ref="A1:J1"/>
    <mergeCell ref="J4:J5"/>
    <mergeCell ref="E4:E5"/>
    <mergeCell ref="D4:D5"/>
    <mergeCell ref="A4:B5"/>
    <mergeCell ref="F4:F5"/>
    <mergeCell ref="G4:G5"/>
    <mergeCell ref="H4:H5"/>
    <mergeCell ref="I4:I5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activeCell="E3" sqref="E3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style="83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49" t="s">
        <v>0</v>
      </c>
      <c r="B1" s="549"/>
      <c r="C1" s="549"/>
      <c r="D1" s="549"/>
      <c r="E1" s="549"/>
      <c r="F1" s="549"/>
      <c r="G1" s="549"/>
      <c r="H1" s="549"/>
      <c r="I1" s="549"/>
      <c r="J1" s="549"/>
    </row>
    <row r="2" spans="1:10" ht="21" customHeight="1">
      <c r="A2" s="1" t="s">
        <v>113</v>
      </c>
      <c r="B2" s="2"/>
      <c r="C2" s="2"/>
      <c r="D2" s="135"/>
    </row>
    <row r="3" spans="1:10">
      <c r="A3" s="5"/>
      <c r="B3" s="6"/>
      <c r="C3" s="7"/>
      <c r="D3" s="136"/>
      <c r="E3" s="9"/>
      <c r="F3" s="9"/>
      <c r="G3" s="9"/>
      <c r="H3" s="9"/>
      <c r="I3" s="9"/>
      <c r="J3" s="9"/>
    </row>
    <row r="4" spans="1:10" ht="21" customHeight="1">
      <c r="A4" s="10" t="s">
        <v>2</v>
      </c>
      <c r="B4" s="11"/>
      <c r="C4" s="11" t="s">
        <v>3</v>
      </c>
      <c r="D4" s="81" t="s">
        <v>4</v>
      </c>
      <c r="E4" s="46" t="s">
        <v>5</v>
      </c>
      <c r="F4" s="547" t="s">
        <v>6</v>
      </c>
      <c r="G4" s="547" t="s">
        <v>7</v>
      </c>
      <c r="H4" s="547" t="s">
        <v>8</v>
      </c>
      <c r="I4" s="547" t="s">
        <v>9</v>
      </c>
      <c r="J4" s="547" t="s">
        <v>10</v>
      </c>
    </row>
    <row r="5" spans="1:10" ht="21" customHeight="1">
      <c r="A5" s="12"/>
      <c r="B5" s="13"/>
      <c r="C5" s="47" t="s">
        <v>11</v>
      </c>
      <c r="D5" s="82"/>
      <c r="E5" s="48"/>
      <c r="F5" s="548"/>
      <c r="G5" s="548"/>
      <c r="H5" s="548"/>
      <c r="I5" s="548"/>
      <c r="J5" s="548"/>
    </row>
    <row r="6" spans="1:10">
      <c r="A6" s="94"/>
      <c r="B6" s="95" t="s">
        <v>12</v>
      </c>
      <c r="C6" s="95">
        <f t="shared" ref="C6:D8" si="0">SUM(C7)</f>
        <v>8</v>
      </c>
      <c r="D6" s="94">
        <f t="shared" si="0"/>
        <v>17762100</v>
      </c>
      <c r="E6" s="94"/>
      <c r="F6" s="15"/>
      <c r="G6" s="15"/>
      <c r="H6" s="15"/>
      <c r="I6" s="15"/>
      <c r="J6" s="15"/>
    </row>
    <row r="7" spans="1:10" s="55" customFormat="1" ht="36">
      <c r="A7" s="97"/>
      <c r="B7" s="98" t="s">
        <v>29</v>
      </c>
      <c r="C7" s="99">
        <f>SUM(C8,C11,C14)</f>
        <v>8</v>
      </c>
      <c r="D7" s="100">
        <f>SUM(D8,D11,D14)</f>
        <v>17762100</v>
      </c>
      <c r="E7" s="100"/>
      <c r="F7" s="100"/>
      <c r="G7" s="100"/>
      <c r="H7" s="100"/>
      <c r="I7" s="100"/>
      <c r="J7" s="100"/>
    </row>
    <row r="8" spans="1:10" s="55" customFormat="1" ht="18">
      <c r="A8" s="101"/>
      <c r="B8" s="102" t="s">
        <v>13</v>
      </c>
      <c r="C8" s="103">
        <f t="shared" si="0"/>
        <v>1</v>
      </c>
      <c r="D8" s="104">
        <f t="shared" si="0"/>
        <v>1500000</v>
      </c>
      <c r="E8" s="104"/>
      <c r="F8" s="104"/>
      <c r="G8" s="104"/>
      <c r="H8" s="104"/>
      <c r="I8" s="104"/>
      <c r="J8" s="104"/>
    </row>
    <row r="9" spans="1:10" s="55" customFormat="1" ht="36">
      <c r="A9" s="137"/>
      <c r="B9" s="138" t="s">
        <v>30</v>
      </c>
      <c r="C9" s="139">
        <f>SUM(C10)</f>
        <v>1</v>
      </c>
      <c r="D9" s="151">
        <f>SUM(D10)</f>
        <v>1500000</v>
      </c>
      <c r="E9" s="140"/>
      <c r="F9" s="140"/>
      <c r="G9" s="140"/>
      <c r="H9" s="140"/>
      <c r="I9" s="140"/>
      <c r="J9" s="140"/>
    </row>
    <row r="10" spans="1:10" s="55" customFormat="1" ht="36">
      <c r="A10" s="111">
        <v>1</v>
      </c>
      <c r="B10" s="91" t="s">
        <v>103</v>
      </c>
      <c r="C10" s="92">
        <v>1</v>
      </c>
      <c r="D10" s="143">
        <v>1500000</v>
      </c>
      <c r="E10" s="141" t="s">
        <v>104</v>
      </c>
      <c r="F10" s="111">
        <v>2</v>
      </c>
      <c r="G10" s="141"/>
      <c r="H10" s="141"/>
      <c r="I10" s="141"/>
      <c r="J10" s="141"/>
    </row>
    <row r="11" spans="1:10" s="55" customFormat="1" ht="18">
      <c r="A11" s="117"/>
      <c r="B11" s="117" t="s">
        <v>19</v>
      </c>
      <c r="C11" s="118">
        <f>SUM(C12)</f>
        <v>1</v>
      </c>
      <c r="D11" s="119">
        <f>SUM(D12)</f>
        <v>765000</v>
      </c>
      <c r="E11" s="119"/>
      <c r="F11" s="119"/>
      <c r="G11" s="119"/>
      <c r="H11" s="119"/>
      <c r="I11" s="119"/>
      <c r="J11" s="119"/>
    </row>
    <row r="12" spans="1:10" s="55" customFormat="1" ht="21.75" customHeight="1">
      <c r="A12" s="120"/>
      <c r="B12" s="121" t="s">
        <v>54</v>
      </c>
      <c r="C12" s="122">
        <f>SUM(C13)</f>
        <v>1</v>
      </c>
      <c r="D12" s="195">
        <f>SUM(D13)</f>
        <v>765000</v>
      </c>
      <c r="E12" s="123"/>
      <c r="F12" s="123"/>
      <c r="G12" s="123"/>
      <c r="H12" s="123"/>
      <c r="I12" s="123"/>
      <c r="J12" s="123"/>
    </row>
    <row r="13" spans="1:10" s="55" customFormat="1" ht="90">
      <c r="A13" s="111">
        <v>1</v>
      </c>
      <c r="B13" s="142" t="s">
        <v>105</v>
      </c>
      <c r="C13" s="111">
        <v>1</v>
      </c>
      <c r="D13" s="93">
        <v>765000</v>
      </c>
      <c r="E13" s="143"/>
      <c r="F13" s="111">
        <v>2</v>
      </c>
      <c r="G13" s="143"/>
      <c r="H13" s="143"/>
      <c r="I13" s="143"/>
      <c r="J13" s="143"/>
    </row>
    <row r="14" spans="1:10" s="55" customFormat="1" ht="18">
      <c r="A14" s="117"/>
      <c r="B14" s="117" t="s">
        <v>62</v>
      </c>
      <c r="C14" s="118">
        <f>SUM(C15)</f>
        <v>6</v>
      </c>
      <c r="D14" s="119">
        <f>SUM(D15)</f>
        <v>15497100</v>
      </c>
      <c r="E14" s="119"/>
      <c r="F14" s="119"/>
      <c r="G14" s="119"/>
      <c r="H14" s="119"/>
      <c r="I14" s="119"/>
      <c r="J14" s="119"/>
    </row>
    <row r="15" spans="1:10" s="55" customFormat="1" ht="18">
      <c r="A15" s="105"/>
      <c r="B15" s="106" t="s">
        <v>234</v>
      </c>
      <c r="C15" s="107">
        <f>SUM(C16:C21)</f>
        <v>6</v>
      </c>
      <c r="D15" s="165">
        <f>SUM(D16:D21)</f>
        <v>15497100</v>
      </c>
      <c r="E15" s="108"/>
      <c r="F15" s="108"/>
      <c r="G15" s="108"/>
      <c r="H15" s="108"/>
      <c r="I15" s="108"/>
      <c r="J15" s="108"/>
    </row>
    <row r="16" spans="1:10" s="55" customFormat="1" ht="18">
      <c r="A16" s="115">
        <v>1</v>
      </c>
      <c r="B16" s="88" t="s">
        <v>106</v>
      </c>
      <c r="C16" s="144">
        <v>1</v>
      </c>
      <c r="D16" s="145">
        <v>10000000</v>
      </c>
      <c r="E16" s="145"/>
      <c r="F16" s="144">
        <v>3</v>
      </c>
      <c r="G16" s="145"/>
      <c r="H16" s="145"/>
      <c r="I16" s="145"/>
      <c r="J16" s="145"/>
    </row>
    <row r="17" spans="1:10" s="55" customFormat="1" ht="36">
      <c r="A17" s="115">
        <v>2</v>
      </c>
      <c r="B17" s="129" t="s">
        <v>107</v>
      </c>
      <c r="C17" s="144">
        <v>1</v>
      </c>
      <c r="D17" s="145">
        <v>3000000</v>
      </c>
      <c r="E17" s="145"/>
      <c r="F17" s="144">
        <v>2</v>
      </c>
      <c r="G17" s="145"/>
      <c r="H17" s="145"/>
      <c r="I17" s="145"/>
      <c r="J17" s="145"/>
    </row>
    <row r="18" spans="1:10" s="55" customFormat="1" ht="18">
      <c r="A18" s="115">
        <v>3</v>
      </c>
      <c r="B18" s="129" t="s">
        <v>108</v>
      </c>
      <c r="C18" s="144">
        <v>1</v>
      </c>
      <c r="D18" s="146">
        <v>750000</v>
      </c>
      <c r="E18" s="146"/>
      <c r="F18" s="144">
        <v>2</v>
      </c>
      <c r="G18" s="146"/>
      <c r="H18" s="146"/>
      <c r="I18" s="146"/>
      <c r="J18" s="146"/>
    </row>
    <row r="19" spans="1:10" s="55" customFormat="1" ht="36">
      <c r="A19" s="115">
        <v>4</v>
      </c>
      <c r="B19" s="147" t="s">
        <v>109</v>
      </c>
      <c r="C19" s="144">
        <v>1</v>
      </c>
      <c r="D19" s="148">
        <v>600000</v>
      </c>
      <c r="E19" s="148"/>
      <c r="F19" s="144">
        <v>2</v>
      </c>
      <c r="G19" s="148"/>
      <c r="H19" s="148"/>
      <c r="I19" s="148"/>
      <c r="J19" s="148"/>
    </row>
    <row r="20" spans="1:10" s="55" customFormat="1" ht="36">
      <c r="A20" s="115">
        <v>5</v>
      </c>
      <c r="B20" s="147" t="s">
        <v>110</v>
      </c>
      <c r="C20" s="144">
        <v>1</v>
      </c>
      <c r="D20" s="148">
        <v>750000</v>
      </c>
      <c r="E20" s="148"/>
      <c r="F20" s="144">
        <v>2</v>
      </c>
      <c r="G20" s="148"/>
      <c r="H20" s="148"/>
      <c r="I20" s="148"/>
      <c r="J20" s="148"/>
    </row>
    <row r="21" spans="1:10" s="55" customFormat="1" ht="18">
      <c r="A21" s="131">
        <v>6</v>
      </c>
      <c r="B21" s="513" t="s">
        <v>111</v>
      </c>
      <c r="C21" s="149">
        <v>1</v>
      </c>
      <c r="D21" s="150">
        <v>397100</v>
      </c>
      <c r="E21" s="150"/>
      <c r="F21" s="149">
        <v>2</v>
      </c>
      <c r="G21" s="150"/>
      <c r="H21" s="150"/>
      <c r="I21" s="150"/>
      <c r="J21" s="150"/>
    </row>
    <row r="22" spans="1:10" s="55" customFormat="1">
      <c r="A22"/>
      <c r="B22"/>
      <c r="C22"/>
      <c r="D22" s="83"/>
      <c r="E22" s="4"/>
      <c r="F22" s="96"/>
      <c r="G22" s="96"/>
      <c r="H22" s="96"/>
      <c r="I22" s="96"/>
      <c r="J22" s="96"/>
    </row>
    <row r="23" spans="1:10" s="55" customFormat="1" ht="18">
      <c r="F23" s="96"/>
      <c r="G23" s="96"/>
      <c r="H23" s="96"/>
      <c r="I23" s="96"/>
      <c r="J23" s="96"/>
    </row>
    <row r="24" spans="1:10" s="55" customFormat="1" ht="18">
      <c r="F24" s="96"/>
      <c r="G24" s="96"/>
      <c r="H24" s="96"/>
      <c r="I24" s="96"/>
      <c r="J24" s="96"/>
    </row>
    <row r="25" spans="1:10" s="55" customFormat="1" ht="18">
      <c r="F25" s="96"/>
      <c r="G25" s="96"/>
      <c r="H25" s="96"/>
      <c r="I25" s="96"/>
      <c r="J25" s="96"/>
    </row>
    <row r="26" spans="1:10" s="55" customFormat="1" ht="18">
      <c r="F26" s="96"/>
      <c r="G26" s="96"/>
      <c r="H26" s="96"/>
      <c r="I26" s="96"/>
      <c r="J26" s="96"/>
    </row>
    <row r="27" spans="1:10" s="55" customFormat="1" ht="18">
      <c r="F27" s="96"/>
      <c r="G27" s="96"/>
      <c r="H27" s="96"/>
      <c r="I27" s="96"/>
      <c r="J27" s="96"/>
    </row>
    <row r="28" spans="1:10" s="55" customFormat="1" ht="18">
      <c r="F28" s="96"/>
      <c r="G28" s="96"/>
      <c r="H28" s="96"/>
      <c r="I28" s="96"/>
      <c r="J28" s="96"/>
    </row>
  </sheetData>
  <mergeCells count="6">
    <mergeCell ref="A1:J1"/>
    <mergeCell ref="F4:F5"/>
    <mergeCell ref="G4:G5"/>
    <mergeCell ref="H4:H5"/>
    <mergeCell ref="I4:I5"/>
    <mergeCell ref="J4:J5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E37" sqref="E37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3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3" ht="21" customHeight="1">
      <c r="A2" s="1" t="s">
        <v>121</v>
      </c>
      <c r="B2" s="2"/>
      <c r="C2" s="2"/>
      <c r="D2" s="3"/>
    </row>
    <row r="3" spans="1:13">
      <c r="A3" s="5"/>
      <c r="B3" s="6"/>
      <c r="C3" s="7"/>
      <c r="D3" s="8"/>
      <c r="E3" s="9"/>
      <c r="F3" s="9"/>
      <c r="G3" s="9"/>
      <c r="H3" s="9"/>
      <c r="I3" s="9"/>
      <c r="J3" s="9"/>
    </row>
    <row r="4" spans="1:13" ht="21" customHeight="1">
      <c r="A4" s="537" t="s">
        <v>2</v>
      </c>
      <c r="B4" s="538"/>
      <c r="C4" s="11" t="s">
        <v>3</v>
      </c>
      <c r="D4" s="541" t="s">
        <v>4</v>
      </c>
      <c r="E4" s="541" t="s">
        <v>5</v>
      </c>
      <c r="F4" s="543" t="s">
        <v>6</v>
      </c>
      <c r="G4" s="541" t="s">
        <v>7</v>
      </c>
      <c r="H4" s="541" t="s">
        <v>8</v>
      </c>
      <c r="I4" s="541" t="s">
        <v>9</v>
      </c>
      <c r="J4" s="541" t="s">
        <v>10</v>
      </c>
    </row>
    <row r="5" spans="1:13" ht="21" customHeight="1">
      <c r="A5" s="539"/>
      <c r="B5" s="540"/>
      <c r="C5" s="47" t="s">
        <v>11</v>
      </c>
      <c r="D5" s="542"/>
      <c r="E5" s="542"/>
      <c r="F5" s="544"/>
      <c r="G5" s="542"/>
      <c r="H5" s="542"/>
      <c r="I5" s="542"/>
      <c r="J5" s="542"/>
    </row>
    <row r="6" spans="1:13" ht="18">
      <c r="A6" s="94"/>
      <c r="B6" s="95" t="s">
        <v>12</v>
      </c>
      <c r="C6" s="95">
        <f>SUM(C7+C19)</f>
        <v>11</v>
      </c>
      <c r="D6" s="434">
        <f>SUM(D7+D19)</f>
        <v>7259800</v>
      </c>
      <c r="E6" s="94"/>
      <c r="F6" s="94"/>
      <c r="G6" s="94"/>
      <c r="H6" s="94"/>
      <c r="I6" s="94"/>
      <c r="J6" s="94"/>
    </row>
    <row r="7" spans="1:13" ht="36">
      <c r="A7" s="97"/>
      <c r="B7" s="98" t="s">
        <v>29</v>
      </c>
      <c r="C7" s="99">
        <f>SUM(C8,C15)</f>
        <v>6</v>
      </c>
      <c r="D7" s="100">
        <f>SUM(D8,D15)</f>
        <v>4158700</v>
      </c>
      <c r="E7" s="100"/>
      <c r="F7" s="100"/>
      <c r="G7" s="100"/>
      <c r="H7" s="100"/>
      <c r="I7" s="100"/>
      <c r="J7" s="100"/>
    </row>
    <row r="8" spans="1:13" ht="18">
      <c r="A8" s="101"/>
      <c r="B8" s="102" t="s">
        <v>13</v>
      </c>
      <c r="C8" s="103">
        <f t="shared" ref="C8:D8" si="0">SUM(C9)</f>
        <v>5</v>
      </c>
      <c r="D8" s="104">
        <f t="shared" si="0"/>
        <v>3508700</v>
      </c>
      <c r="E8" s="104"/>
      <c r="F8" s="104"/>
      <c r="G8" s="104"/>
      <c r="H8" s="104"/>
      <c r="I8" s="104"/>
      <c r="J8" s="104"/>
    </row>
    <row r="9" spans="1:13" ht="36">
      <c r="A9" s="137"/>
      <c r="B9" s="138" t="s">
        <v>30</v>
      </c>
      <c r="C9" s="139">
        <f>SUM(C10:C14)</f>
        <v>5</v>
      </c>
      <c r="D9" s="151">
        <f>SUM(D10:D14)</f>
        <v>3508700</v>
      </c>
      <c r="E9" s="140"/>
      <c r="F9" s="140"/>
      <c r="G9" s="140"/>
      <c r="H9" s="140"/>
      <c r="I9" s="140"/>
      <c r="J9" s="140"/>
    </row>
    <row r="10" spans="1:13" ht="54">
      <c r="A10" s="110">
        <v>1</v>
      </c>
      <c r="B10" s="152" t="s">
        <v>114</v>
      </c>
      <c r="C10" s="89">
        <v>1</v>
      </c>
      <c r="D10" s="153">
        <v>1000000</v>
      </c>
      <c r="E10" s="153" t="s">
        <v>115</v>
      </c>
      <c r="F10" s="89">
        <v>2</v>
      </c>
      <c r="G10" s="153"/>
      <c r="H10" s="153"/>
      <c r="I10" s="153"/>
      <c r="J10" s="153"/>
    </row>
    <row r="11" spans="1:13" ht="36">
      <c r="A11" s="110">
        <v>2</v>
      </c>
      <c r="B11" s="154" t="s">
        <v>116</v>
      </c>
      <c r="C11" s="89">
        <v>1</v>
      </c>
      <c r="D11" s="153">
        <v>308700</v>
      </c>
      <c r="E11" s="155" t="s">
        <v>117</v>
      </c>
      <c r="F11" s="89">
        <v>2</v>
      </c>
      <c r="G11" s="155"/>
      <c r="H11" s="155"/>
      <c r="I11" s="155"/>
      <c r="J11" s="155"/>
      <c r="M11" s="427"/>
    </row>
    <row r="12" spans="1:13" ht="36">
      <c r="A12" s="110">
        <v>3</v>
      </c>
      <c r="B12" s="156" t="s">
        <v>223</v>
      </c>
      <c r="C12" s="89">
        <v>1</v>
      </c>
      <c r="D12" s="153">
        <v>700000</v>
      </c>
      <c r="E12" s="155" t="s">
        <v>118</v>
      </c>
      <c r="F12" s="89">
        <v>2</v>
      </c>
      <c r="G12" s="155"/>
      <c r="H12" s="155"/>
      <c r="I12" s="155"/>
      <c r="J12" s="155"/>
    </row>
    <row r="13" spans="1:13" ht="18">
      <c r="A13" s="110">
        <v>4</v>
      </c>
      <c r="B13" s="156" t="s">
        <v>224</v>
      </c>
      <c r="C13" s="89">
        <v>1</v>
      </c>
      <c r="D13" s="153">
        <v>1000000</v>
      </c>
      <c r="E13" s="153" t="s">
        <v>115</v>
      </c>
      <c r="F13" s="89">
        <v>2</v>
      </c>
      <c r="G13" s="153"/>
      <c r="H13" s="153"/>
      <c r="I13" s="153"/>
      <c r="J13" s="153"/>
    </row>
    <row r="14" spans="1:13" ht="36">
      <c r="A14" s="111">
        <v>5</v>
      </c>
      <c r="B14" s="157" t="s">
        <v>119</v>
      </c>
      <c r="C14" s="92">
        <v>1</v>
      </c>
      <c r="D14" s="158">
        <v>500000</v>
      </c>
      <c r="E14" s="158" t="s">
        <v>115</v>
      </c>
      <c r="F14" s="89">
        <v>2</v>
      </c>
      <c r="G14" s="158"/>
      <c r="H14" s="158"/>
      <c r="I14" s="158"/>
      <c r="J14" s="158"/>
    </row>
    <row r="15" spans="1:13" ht="18">
      <c r="A15" s="104"/>
      <c r="B15" s="101" t="s">
        <v>68</v>
      </c>
      <c r="C15" s="103">
        <f>SUM(C16)</f>
        <v>1</v>
      </c>
      <c r="D15" s="104">
        <f>SUM(D16)</f>
        <v>650000</v>
      </c>
      <c r="E15" s="104"/>
      <c r="F15" s="104"/>
      <c r="G15" s="104"/>
      <c r="H15" s="104"/>
      <c r="I15" s="104"/>
      <c r="J15" s="104"/>
    </row>
    <row r="16" spans="1:13" ht="26.25" customHeight="1">
      <c r="A16" s="112"/>
      <c r="B16" s="113" t="s">
        <v>69</v>
      </c>
      <c r="C16" s="112">
        <f>SUM(C17)</f>
        <v>1</v>
      </c>
      <c r="D16" s="108">
        <f>SUM(D17)</f>
        <v>650000</v>
      </c>
      <c r="E16" s="114"/>
      <c r="F16" s="114"/>
      <c r="G16" s="114"/>
      <c r="H16" s="114"/>
      <c r="I16" s="114"/>
      <c r="J16" s="114"/>
    </row>
    <row r="17" spans="1:10" ht="18">
      <c r="A17" s="159">
        <v>1</v>
      </c>
      <c r="B17" s="160" t="s">
        <v>120</v>
      </c>
      <c r="C17" s="161">
        <v>1</v>
      </c>
      <c r="D17" s="162">
        <v>650000</v>
      </c>
      <c r="E17" s="162"/>
      <c r="F17" s="161">
        <v>3</v>
      </c>
      <c r="G17" s="162"/>
      <c r="H17" s="162"/>
      <c r="I17" s="162"/>
      <c r="J17" s="162"/>
    </row>
    <row r="18" spans="1:10" ht="18">
      <c r="A18" s="163"/>
      <c r="B18" s="163"/>
      <c r="C18" s="163"/>
      <c r="D18" s="163"/>
      <c r="E18" s="164"/>
      <c r="F18" s="164"/>
      <c r="G18" s="164"/>
      <c r="H18" s="164"/>
      <c r="I18" s="164"/>
      <c r="J18" s="164"/>
    </row>
    <row r="19" spans="1:10" ht="18">
      <c r="A19" s="97"/>
      <c r="B19" s="98" t="s">
        <v>246</v>
      </c>
      <c r="C19" s="99">
        <f>SUM(C22:C30)</f>
        <v>5</v>
      </c>
      <c r="D19" s="100">
        <f>SUM(D22:D30)</f>
        <v>3101100</v>
      </c>
      <c r="E19" s="100"/>
      <c r="F19" s="100"/>
      <c r="G19" s="100"/>
      <c r="H19" s="100"/>
      <c r="I19" s="100"/>
      <c r="J19" s="100"/>
    </row>
    <row r="20" spans="1:10" s="55" customFormat="1" ht="18">
      <c r="A20" s="117"/>
      <c r="B20" s="117" t="s">
        <v>247</v>
      </c>
      <c r="C20" s="118"/>
      <c r="D20" s="119"/>
      <c r="E20" s="119"/>
      <c r="F20" s="119"/>
      <c r="G20" s="119"/>
      <c r="H20" s="119"/>
      <c r="I20" s="119"/>
      <c r="J20" s="119"/>
    </row>
    <row r="21" spans="1:10" s="55" customFormat="1" ht="18">
      <c r="A21" s="117"/>
      <c r="B21" s="117" t="s">
        <v>248</v>
      </c>
      <c r="C21" s="118"/>
      <c r="D21" s="119"/>
      <c r="E21" s="119"/>
      <c r="F21" s="119"/>
      <c r="G21" s="119"/>
      <c r="H21" s="119"/>
      <c r="I21" s="119"/>
      <c r="J21" s="119"/>
    </row>
    <row r="22" spans="1:10" s="55" customFormat="1" ht="44.25" customHeight="1">
      <c r="A22" s="239">
        <v>1</v>
      </c>
      <c r="B22" s="456" t="s">
        <v>259</v>
      </c>
      <c r="C22" s="514">
        <v>1</v>
      </c>
      <c r="D22" s="458">
        <v>200000</v>
      </c>
      <c r="E22" s="515" t="s">
        <v>251</v>
      </c>
      <c r="F22" s="515">
        <v>1</v>
      </c>
      <c r="G22" s="458"/>
      <c r="H22" s="458"/>
      <c r="I22" s="458"/>
      <c r="J22" s="458"/>
    </row>
    <row r="23" spans="1:10" s="55" customFormat="1" ht="72">
      <c r="A23" s="168"/>
      <c r="B23" s="190" t="s">
        <v>260</v>
      </c>
      <c r="C23" s="516"/>
      <c r="D23" s="462"/>
      <c r="E23" s="517"/>
      <c r="F23" s="517"/>
      <c r="G23" s="462"/>
      <c r="H23" s="462"/>
      <c r="I23" s="462"/>
      <c r="J23" s="462"/>
    </row>
    <row r="24" spans="1:10" s="55" customFormat="1" ht="36">
      <c r="A24" s="244"/>
      <c r="B24" s="404" t="s">
        <v>261</v>
      </c>
      <c r="C24" s="518"/>
      <c r="D24" s="460"/>
      <c r="E24" s="519"/>
      <c r="F24" s="519"/>
      <c r="G24" s="460"/>
      <c r="H24" s="460"/>
      <c r="I24" s="460"/>
      <c r="J24" s="460"/>
    </row>
    <row r="25" spans="1:10" s="55" customFormat="1" ht="36">
      <c r="A25" s="168">
        <v>2</v>
      </c>
      <c r="B25" s="190" t="s">
        <v>262</v>
      </c>
      <c r="C25" s="520">
        <v>1</v>
      </c>
      <c r="D25" s="462">
        <v>1235000</v>
      </c>
      <c r="E25" s="517" t="s">
        <v>251</v>
      </c>
      <c r="F25" s="517">
        <v>1</v>
      </c>
      <c r="G25" s="462"/>
      <c r="H25" s="462"/>
      <c r="I25" s="462"/>
      <c r="J25" s="462"/>
    </row>
    <row r="26" spans="1:10" s="55" customFormat="1" ht="54">
      <c r="A26" s="168"/>
      <c r="B26" s="190" t="s">
        <v>263</v>
      </c>
      <c r="C26" s="516"/>
      <c r="D26" s="462"/>
      <c r="E26" s="517"/>
      <c r="F26" s="517"/>
      <c r="G26" s="462"/>
      <c r="H26" s="462"/>
      <c r="I26" s="462"/>
      <c r="J26" s="462"/>
    </row>
    <row r="27" spans="1:10" s="55" customFormat="1" ht="36">
      <c r="A27" s="244"/>
      <c r="B27" s="404" t="s">
        <v>264</v>
      </c>
      <c r="C27" s="518"/>
      <c r="D27" s="460"/>
      <c r="E27" s="519"/>
      <c r="F27" s="519"/>
      <c r="G27" s="460"/>
      <c r="H27" s="460"/>
      <c r="I27" s="460"/>
      <c r="J27" s="460"/>
    </row>
    <row r="28" spans="1:10" s="55" customFormat="1" ht="36">
      <c r="A28" s="181">
        <v>3</v>
      </c>
      <c r="B28" s="78" t="s">
        <v>265</v>
      </c>
      <c r="C28" s="181">
        <v>1</v>
      </c>
      <c r="D28" s="452">
        <v>850000</v>
      </c>
      <c r="E28" s="453" t="s">
        <v>251</v>
      </c>
      <c r="F28" s="453">
        <v>1</v>
      </c>
      <c r="G28" s="452"/>
      <c r="H28" s="452"/>
      <c r="I28" s="452"/>
      <c r="J28" s="452"/>
    </row>
    <row r="29" spans="1:10" s="55" customFormat="1" ht="36">
      <c r="A29" s="181">
        <v>4</v>
      </c>
      <c r="B29" s="78" t="s">
        <v>266</v>
      </c>
      <c r="C29" s="181">
        <v>1</v>
      </c>
      <c r="D29" s="452">
        <v>346000</v>
      </c>
      <c r="E29" s="453" t="s">
        <v>251</v>
      </c>
      <c r="F29" s="453">
        <v>1</v>
      </c>
      <c r="G29" s="452"/>
      <c r="H29" s="452"/>
      <c r="I29" s="452"/>
      <c r="J29" s="452"/>
    </row>
    <row r="30" spans="1:10" s="55" customFormat="1" ht="54">
      <c r="A30" s="181">
        <v>5</v>
      </c>
      <c r="B30" s="78" t="s">
        <v>267</v>
      </c>
      <c r="C30" s="181">
        <v>1</v>
      </c>
      <c r="D30" s="452">
        <v>470100</v>
      </c>
      <c r="E30" s="453" t="s">
        <v>251</v>
      </c>
      <c r="F30" s="453">
        <v>1</v>
      </c>
      <c r="G30" s="452"/>
      <c r="H30" s="452"/>
      <c r="I30" s="452"/>
      <c r="J30" s="452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27559055118110237" right="0.15748031496062992" top="0.6692913385826772" bottom="0.47244094488188981" header="0.31496062992125984" footer="0.15748031496062992"/>
  <pageSetup paperSize="9" scale="75" orientation="landscape" r:id="rId1"/>
  <headerFooter alignWithMargins="0">
    <oddFooter>&amp;L&amp;Z&amp;Rสยพ.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H21" sqref="H21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123</v>
      </c>
      <c r="B2" s="2"/>
      <c r="C2" s="2"/>
      <c r="D2" s="3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s="55" customFormat="1" ht="21" customHeight="1">
      <c r="A4" s="552" t="s">
        <v>2</v>
      </c>
      <c r="B4" s="553"/>
      <c r="C4" s="53" t="s">
        <v>3</v>
      </c>
      <c r="D4" s="547" t="s">
        <v>4</v>
      </c>
      <c r="E4" s="547" t="s">
        <v>5</v>
      </c>
      <c r="F4" s="547" t="s">
        <v>6</v>
      </c>
      <c r="G4" s="547" t="s">
        <v>7</v>
      </c>
      <c r="H4" s="547" t="s">
        <v>8</v>
      </c>
      <c r="I4" s="547" t="s">
        <v>9</v>
      </c>
      <c r="J4" s="547" t="s">
        <v>10</v>
      </c>
    </row>
    <row r="5" spans="1:10" s="55" customFormat="1" ht="21" customHeight="1">
      <c r="A5" s="554"/>
      <c r="B5" s="555"/>
      <c r="C5" s="134" t="s">
        <v>11</v>
      </c>
      <c r="D5" s="548"/>
      <c r="E5" s="548"/>
      <c r="F5" s="548"/>
      <c r="G5" s="548"/>
      <c r="H5" s="548"/>
      <c r="I5" s="548"/>
      <c r="J5" s="548"/>
    </row>
    <row r="6" spans="1:10" s="55" customFormat="1" ht="18">
      <c r="A6" s="94"/>
      <c r="B6" s="95" t="s">
        <v>12</v>
      </c>
      <c r="C6" s="95">
        <f t="shared" ref="C6:D8" si="0">SUM(C7)</f>
        <v>1</v>
      </c>
      <c r="D6" s="94">
        <f t="shared" si="0"/>
        <v>500000</v>
      </c>
      <c r="E6" s="94"/>
      <c r="F6" s="94"/>
      <c r="G6" s="94"/>
      <c r="H6" s="94"/>
      <c r="I6" s="94"/>
      <c r="J6" s="94"/>
    </row>
    <row r="7" spans="1:10" s="55" customFormat="1" ht="36">
      <c r="A7" s="97"/>
      <c r="B7" s="98" t="s">
        <v>29</v>
      </c>
      <c r="C7" s="99">
        <f>SUM(C8)</f>
        <v>1</v>
      </c>
      <c r="D7" s="100">
        <f>SUM(D8)</f>
        <v>500000</v>
      </c>
      <c r="E7" s="100"/>
      <c r="F7" s="100"/>
      <c r="G7" s="100"/>
      <c r="H7" s="100"/>
      <c r="I7" s="100"/>
      <c r="J7" s="100"/>
    </row>
    <row r="8" spans="1:10" s="55" customFormat="1" ht="18">
      <c r="A8" s="101"/>
      <c r="B8" s="102" t="s">
        <v>13</v>
      </c>
      <c r="C8" s="103">
        <f t="shared" si="0"/>
        <v>1</v>
      </c>
      <c r="D8" s="104">
        <f t="shared" si="0"/>
        <v>500000</v>
      </c>
      <c r="E8" s="104"/>
      <c r="F8" s="104"/>
      <c r="G8" s="104"/>
      <c r="H8" s="104"/>
      <c r="I8" s="104"/>
      <c r="J8" s="104"/>
    </row>
    <row r="9" spans="1:10" s="55" customFormat="1" ht="36">
      <c r="A9" s="105"/>
      <c r="B9" s="106" t="s">
        <v>30</v>
      </c>
      <c r="C9" s="107">
        <f>SUM(C10)</f>
        <v>1</v>
      </c>
      <c r="D9" s="165">
        <f>SUM(D10)</f>
        <v>500000</v>
      </c>
      <c r="E9" s="108"/>
      <c r="F9" s="108"/>
      <c r="G9" s="108"/>
      <c r="H9" s="108"/>
      <c r="I9" s="108"/>
      <c r="J9" s="108"/>
    </row>
    <row r="10" spans="1:10" s="55" customFormat="1" ht="18">
      <c r="A10" s="166">
        <v>1</v>
      </c>
      <c r="B10" s="167" t="s">
        <v>122</v>
      </c>
      <c r="C10" s="168">
        <v>1</v>
      </c>
      <c r="D10" s="169">
        <v>500000</v>
      </c>
      <c r="E10" s="170" t="s">
        <v>115</v>
      </c>
      <c r="F10" s="168">
        <v>2</v>
      </c>
      <c r="G10" s="170"/>
      <c r="H10" s="170"/>
      <c r="I10" s="170"/>
      <c r="J10" s="170"/>
    </row>
    <row r="11" spans="1:10" s="55" customFormat="1" ht="18">
      <c r="A11" s="163"/>
      <c r="B11" s="163"/>
      <c r="C11" s="163"/>
      <c r="D11" s="163"/>
      <c r="E11" s="164"/>
      <c r="F11" s="164"/>
      <c r="G11" s="164"/>
      <c r="H11" s="164"/>
      <c r="I11" s="164"/>
      <c r="J11" s="164"/>
    </row>
    <row r="13" spans="1:10">
      <c r="B13" s="353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E3" sqref="E3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s="55" customFormat="1" ht="21" customHeight="1">
      <c r="A2" s="171" t="s">
        <v>125</v>
      </c>
      <c r="B2" s="172"/>
      <c r="C2" s="172"/>
      <c r="D2" s="173"/>
      <c r="E2" s="96"/>
      <c r="F2" s="96"/>
      <c r="G2" s="96"/>
      <c r="H2" s="96"/>
      <c r="I2" s="96"/>
      <c r="J2" s="96"/>
    </row>
    <row r="3" spans="1:10" s="55" customFormat="1" ht="18">
      <c r="A3" s="174"/>
      <c r="B3" s="175"/>
      <c r="C3" s="176"/>
      <c r="D3" s="177"/>
      <c r="E3" s="178"/>
      <c r="F3" s="178"/>
      <c r="G3" s="178"/>
      <c r="H3" s="178"/>
      <c r="I3" s="178"/>
      <c r="J3" s="178"/>
    </row>
    <row r="4" spans="1:10" s="55" customFormat="1" ht="21" customHeight="1">
      <c r="A4" s="552" t="s">
        <v>2</v>
      </c>
      <c r="B4" s="553"/>
      <c r="C4" s="53" t="s">
        <v>3</v>
      </c>
      <c r="D4" s="547" t="s">
        <v>4</v>
      </c>
      <c r="E4" s="547" t="s">
        <v>5</v>
      </c>
      <c r="F4" s="547" t="s">
        <v>6</v>
      </c>
      <c r="G4" s="547" t="s">
        <v>7</v>
      </c>
      <c r="H4" s="547" t="s">
        <v>8</v>
      </c>
      <c r="I4" s="547" t="s">
        <v>9</v>
      </c>
      <c r="J4" s="547" t="s">
        <v>10</v>
      </c>
    </row>
    <row r="5" spans="1:10" s="55" customFormat="1" ht="21" customHeight="1">
      <c r="A5" s="554"/>
      <c r="B5" s="555"/>
      <c r="C5" s="134" t="s">
        <v>11</v>
      </c>
      <c r="D5" s="548"/>
      <c r="E5" s="548"/>
      <c r="F5" s="548"/>
      <c r="G5" s="548"/>
      <c r="H5" s="548"/>
      <c r="I5" s="548"/>
      <c r="J5" s="548"/>
    </row>
    <row r="6" spans="1:10" s="55" customFormat="1" ht="18">
      <c r="A6" s="94"/>
      <c r="B6" s="95" t="s">
        <v>12</v>
      </c>
      <c r="C6" s="95">
        <f>SUM(C7+C14)</f>
        <v>5</v>
      </c>
      <c r="D6" s="434">
        <f>SUM(D7+D14)</f>
        <v>2073000</v>
      </c>
      <c r="E6" s="94"/>
      <c r="F6" s="94"/>
      <c r="G6" s="94"/>
      <c r="H6" s="94"/>
      <c r="I6" s="94"/>
      <c r="J6" s="94"/>
    </row>
    <row r="7" spans="1:10" s="55" customFormat="1" ht="36">
      <c r="A7" s="97"/>
      <c r="B7" s="98" t="s">
        <v>29</v>
      </c>
      <c r="C7" s="99">
        <f>SUM(C8,C11)</f>
        <v>2</v>
      </c>
      <c r="D7" s="100">
        <f>SUM(D8,D11)</f>
        <v>1152500</v>
      </c>
      <c r="E7" s="100"/>
      <c r="F7" s="100"/>
      <c r="G7" s="100"/>
      <c r="H7" s="100"/>
      <c r="I7" s="100"/>
      <c r="J7" s="100"/>
    </row>
    <row r="8" spans="1:10" s="55" customFormat="1" ht="18">
      <c r="A8" s="101"/>
      <c r="B8" s="102" t="s">
        <v>13</v>
      </c>
      <c r="C8" s="103">
        <f t="shared" ref="C8:D8" si="0">SUM(C9)</f>
        <v>1</v>
      </c>
      <c r="D8" s="104">
        <f t="shared" si="0"/>
        <v>600000</v>
      </c>
      <c r="E8" s="104"/>
      <c r="F8" s="104"/>
      <c r="G8" s="104"/>
      <c r="H8" s="104"/>
      <c r="I8" s="104"/>
      <c r="J8" s="104"/>
    </row>
    <row r="9" spans="1:10" s="55" customFormat="1" ht="36">
      <c r="A9" s="105"/>
      <c r="B9" s="106" t="s">
        <v>30</v>
      </c>
      <c r="C9" s="107">
        <f>SUM(C10)</f>
        <v>1</v>
      </c>
      <c r="D9" s="165">
        <f>SUM(D10)</f>
        <v>600000</v>
      </c>
      <c r="E9" s="108"/>
      <c r="F9" s="108"/>
      <c r="G9" s="108"/>
      <c r="H9" s="108"/>
      <c r="I9" s="108"/>
      <c r="J9" s="108"/>
    </row>
    <row r="10" spans="1:10" s="55" customFormat="1" ht="36">
      <c r="A10" s="179">
        <v>1</v>
      </c>
      <c r="B10" s="180" t="s">
        <v>124</v>
      </c>
      <c r="C10" s="181">
        <v>1</v>
      </c>
      <c r="D10" s="182">
        <v>600000</v>
      </c>
      <c r="E10" s="183" t="s">
        <v>115</v>
      </c>
      <c r="F10" s="181">
        <v>2</v>
      </c>
      <c r="G10" s="183"/>
      <c r="H10" s="183"/>
      <c r="I10" s="183"/>
      <c r="J10" s="183"/>
    </row>
    <row r="11" spans="1:10" s="55" customFormat="1" ht="18">
      <c r="A11" s="104"/>
      <c r="B11" s="101" t="s">
        <v>68</v>
      </c>
      <c r="C11" s="103">
        <f>SUM(C12)</f>
        <v>1</v>
      </c>
      <c r="D11" s="104">
        <f>SUM(D12)</f>
        <v>552500</v>
      </c>
      <c r="E11" s="104"/>
      <c r="F11" s="104"/>
      <c r="G11" s="104"/>
      <c r="H11" s="104"/>
      <c r="I11" s="104"/>
      <c r="J11" s="104"/>
    </row>
    <row r="12" spans="1:10" s="55" customFormat="1" ht="18.75" customHeight="1">
      <c r="A12" s="112"/>
      <c r="B12" s="113" t="s">
        <v>69</v>
      </c>
      <c r="C12" s="112">
        <f>SUM(C13)</f>
        <v>1</v>
      </c>
      <c r="D12" s="108">
        <f>SUM(D13)</f>
        <v>552500</v>
      </c>
      <c r="E12" s="114"/>
      <c r="F12" s="114"/>
      <c r="G12" s="114"/>
      <c r="H12" s="114"/>
      <c r="I12" s="114"/>
      <c r="J12" s="114"/>
    </row>
    <row r="13" spans="1:10" s="55" customFormat="1" ht="36">
      <c r="A13" s="184">
        <v>1</v>
      </c>
      <c r="B13" s="374" t="s">
        <v>225</v>
      </c>
      <c r="C13" s="181">
        <v>1</v>
      </c>
      <c r="D13" s="185">
        <v>552500</v>
      </c>
      <c r="E13" s="185"/>
      <c r="F13" s="181">
        <v>3</v>
      </c>
      <c r="G13" s="185"/>
      <c r="H13" s="185"/>
      <c r="I13" s="185"/>
      <c r="J13" s="185"/>
    </row>
    <row r="14" spans="1:10" ht="18">
      <c r="A14" s="97"/>
      <c r="B14" s="98" t="s">
        <v>246</v>
      </c>
      <c r="C14" s="99">
        <f>SUM(C17:C19)</f>
        <v>3</v>
      </c>
      <c r="D14" s="100">
        <f>SUM(D17:D19)</f>
        <v>920500</v>
      </c>
      <c r="E14" s="100"/>
      <c r="F14" s="100"/>
      <c r="G14" s="100"/>
      <c r="H14" s="100"/>
      <c r="I14" s="100"/>
      <c r="J14" s="100"/>
    </row>
    <row r="15" spans="1:10" s="55" customFormat="1" ht="18">
      <c r="A15" s="117"/>
      <c r="B15" s="117" t="s">
        <v>247</v>
      </c>
      <c r="C15" s="118"/>
      <c r="D15" s="119"/>
      <c r="E15" s="119"/>
      <c r="F15" s="119"/>
      <c r="G15" s="119"/>
      <c r="H15" s="119"/>
      <c r="I15" s="119"/>
      <c r="J15" s="119"/>
    </row>
    <row r="16" spans="1:10" s="55" customFormat="1" ht="18">
      <c r="A16" s="117"/>
      <c r="B16" s="117" t="s">
        <v>248</v>
      </c>
      <c r="C16" s="118"/>
      <c r="D16" s="119"/>
      <c r="E16" s="119"/>
      <c r="F16" s="119"/>
      <c r="G16" s="119"/>
      <c r="H16" s="119"/>
      <c r="I16" s="119"/>
      <c r="J16" s="119"/>
    </row>
    <row r="17" spans="1:10" s="55" customFormat="1" ht="54">
      <c r="A17" s="181">
        <v>1</v>
      </c>
      <c r="B17" s="78" t="s">
        <v>268</v>
      </c>
      <c r="C17" s="181">
        <v>1</v>
      </c>
      <c r="D17" s="452">
        <v>392500</v>
      </c>
      <c r="E17" s="453" t="s">
        <v>251</v>
      </c>
      <c r="F17" s="453">
        <v>1</v>
      </c>
      <c r="G17" s="452"/>
      <c r="H17" s="452"/>
      <c r="I17" s="452"/>
      <c r="J17" s="452"/>
    </row>
    <row r="18" spans="1:10" s="55" customFormat="1" ht="54">
      <c r="A18" s="181">
        <v>2</v>
      </c>
      <c r="B18" s="78" t="s">
        <v>269</v>
      </c>
      <c r="C18" s="181">
        <v>1</v>
      </c>
      <c r="D18" s="452">
        <v>358000</v>
      </c>
      <c r="E18" s="453" t="s">
        <v>251</v>
      </c>
      <c r="F18" s="453">
        <v>1</v>
      </c>
      <c r="G18" s="452"/>
      <c r="H18" s="452"/>
      <c r="I18" s="452"/>
      <c r="J18" s="452"/>
    </row>
    <row r="19" spans="1:10" s="55" customFormat="1" ht="36">
      <c r="A19" s="442">
        <v>3</v>
      </c>
      <c r="B19" s="441" t="s">
        <v>270</v>
      </c>
      <c r="C19" s="442">
        <v>1</v>
      </c>
      <c r="D19" s="454">
        <v>170000</v>
      </c>
      <c r="E19" s="455" t="s">
        <v>251</v>
      </c>
      <c r="F19" s="455">
        <v>1</v>
      </c>
      <c r="G19" s="454"/>
      <c r="H19" s="454"/>
      <c r="I19" s="454"/>
      <c r="J19" s="454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view="pageBreakPreview" workbookViewId="0">
      <pane ySplit="5" topLeftCell="A6" activePane="bottomLeft" state="frozen"/>
      <selection activeCell="E12" sqref="E12"/>
      <selection pane="bottomLeft" activeCell="E3" sqref="E3"/>
    </sheetView>
  </sheetViews>
  <sheetFormatPr defaultRowHeight="21"/>
  <cols>
    <col min="1" max="1" width="5" customWidth="1"/>
    <col min="2" max="2" width="43.3984375" customWidth="1"/>
    <col min="3" max="3" width="8.3984375" customWidth="1"/>
    <col min="4" max="4" width="13.09765625" customWidth="1"/>
    <col min="5" max="5" width="15.3984375" style="4" customWidth="1"/>
    <col min="7" max="7" width="27" customWidth="1"/>
    <col min="8" max="8" width="16.09765625" customWidth="1"/>
    <col min="9" max="9" width="18.3984375" customWidth="1"/>
  </cols>
  <sheetData>
    <row r="1" spans="1:10" ht="23.25" customHeight="1">
      <c r="A1" s="536" t="s">
        <v>26</v>
      </c>
      <c r="B1" s="536"/>
      <c r="C1" s="536"/>
      <c r="D1" s="536"/>
      <c r="E1" s="536"/>
    </row>
    <row r="2" spans="1:10" ht="21" customHeight="1">
      <c r="A2" s="1" t="s">
        <v>27</v>
      </c>
      <c r="B2" s="2"/>
      <c r="C2" s="2"/>
      <c r="D2" s="3"/>
      <c r="E2" s="43"/>
    </row>
    <row r="3" spans="1:10">
      <c r="A3" s="5"/>
      <c r="B3" s="6"/>
      <c r="C3" s="7"/>
      <c r="D3" s="44"/>
      <c r="E3" s="45"/>
    </row>
    <row r="4" spans="1:10" ht="21" customHeight="1">
      <c r="A4" s="537" t="s">
        <v>2</v>
      </c>
      <c r="B4" s="538"/>
      <c r="C4" s="46" t="s">
        <v>3</v>
      </c>
      <c r="D4" s="541" t="s">
        <v>4</v>
      </c>
      <c r="E4" s="541" t="s">
        <v>5</v>
      </c>
      <c r="F4" s="547" t="s">
        <v>28</v>
      </c>
      <c r="G4" s="541" t="s">
        <v>7</v>
      </c>
      <c r="H4" s="541" t="s">
        <v>8</v>
      </c>
      <c r="I4" s="541" t="s">
        <v>9</v>
      </c>
      <c r="J4" s="541" t="s">
        <v>10</v>
      </c>
    </row>
    <row r="5" spans="1:10">
      <c r="A5" s="545"/>
      <c r="B5" s="546"/>
      <c r="C5" s="48" t="s">
        <v>11</v>
      </c>
      <c r="D5" s="542"/>
      <c r="E5" s="542"/>
      <c r="F5" s="548"/>
      <c r="G5" s="542"/>
      <c r="H5" s="542"/>
      <c r="I5" s="542"/>
      <c r="J5" s="542"/>
    </row>
    <row r="6" spans="1:10">
      <c r="A6" s="94"/>
      <c r="B6" s="95" t="s">
        <v>12</v>
      </c>
      <c r="C6" s="95">
        <f>SUM(C8+C13)</f>
        <v>4</v>
      </c>
      <c r="D6" s="95">
        <f>SUM(D8+D13)</f>
        <v>2128900</v>
      </c>
      <c r="E6" s="94"/>
      <c r="F6" s="15"/>
      <c r="G6" s="15"/>
      <c r="H6" s="15"/>
      <c r="I6" s="15"/>
      <c r="J6" s="15"/>
    </row>
    <row r="7" spans="1:10" ht="36">
      <c r="A7" s="97"/>
      <c r="B7" s="98" t="s">
        <v>29</v>
      </c>
      <c r="C7" s="99"/>
      <c r="D7" s="100"/>
      <c r="E7" s="100"/>
      <c r="F7" s="16"/>
      <c r="G7" s="16"/>
      <c r="H7" s="16"/>
      <c r="I7" s="16"/>
      <c r="J7" s="16"/>
    </row>
    <row r="8" spans="1:10">
      <c r="A8" s="101"/>
      <c r="B8" s="102" t="s">
        <v>13</v>
      </c>
      <c r="C8" s="103">
        <f t="shared" ref="C8:D8" si="0">SUM(C9)</f>
        <v>3</v>
      </c>
      <c r="D8" s="104">
        <f t="shared" si="0"/>
        <v>1300000</v>
      </c>
      <c r="E8" s="104"/>
      <c r="F8" s="18"/>
      <c r="G8" s="18"/>
      <c r="H8" s="18"/>
      <c r="I8" s="18"/>
      <c r="J8" s="18"/>
    </row>
    <row r="9" spans="1:10" ht="38.25" customHeight="1">
      <c r="A9" s="97"/>
      <c r="B9" s="98" t="s">
        <v>233</v>
      </c>
      <c r="C9" s="99">
        <f>SUM(C10:C12)</f>
        <v>3</v>
      </c>
      <c r="D9" s="100">
        <f>SUM(D10:D12)</f>
        <v>1300000</v>
      </c>
      <c r="E9" s="100"/>
      <c r="F9" s="16"/>
      <c r="G9" s="16"/>
      <c r="H9" s="16"/>
      <c r="I9" s="16"/>
      <c r="J9" s="16"/>
    </row>
    <row r="10" spans="1:10" ht="36">
      <c r="A10" s="110">
        <v>1</v>
      </c>
      <c r="B10" s="372" t="s">
        <v>31</v>
      </c>
      <c r="C10" s="89">
        <v>1</v>
      </c>
      <c r="D10" s="266">
        <v>500000</v>
      </c>
      <c r="E10" s="267" t="s">
        <v>32</v>
      </c>
      <c r="F10" s="89">
        <v>2</v>
      </c>
      <c r="G10" s="50"/>
      <c r="H10" s="50"/>
      <c r="I10" s="50"/>
      <c r="J10" s="50"/>
    </row>
    <row r="11" spans="1:10">
      <c r="A11" s="110">
        <v>2</v>
      </c>
      <c r="B11" s="88" t="s">
        <v>33</v>
      </c>
      <c r="C11" s="89">
        <v>1</v>
      </c>
      <c r="D11" s="266">
        <v>500000</v>
      </c>
      <c r="E11" s="267" t="s">
        <v>32</v>
      </c>
      <c r="F11" s="89">
        <v>2</v>
      </c>
      <c r="G11" s="50"/>
      <c r="H11" s="50"/>
      <c r="I11" s="50"/>
      <c r="J11" s="50"/>
    </row>
    <row r="12" spans="1:10">
      <c r="A12" s="272">
        <v>3</v>
      </c>
      <c r="B12" s="273" t="s">
        <v>34</v>
      </c>
      <c r="C12" s="161">
        <v>1</v>
      </c>
      <c r="D12" s="274">
        <v>300000</v>
      </c>
      <c r="E12" s="275" t="s">
        <v>32</v>
      </c>
      <c r="F12" s="161">
        <v>2</v>
      </c>
      <c r="G12" s="51"/>
      <c r="H12" s="51"/>
      <c r="I12" s="51"/>
      <c r="J12" s="51"/>
    </row>
    <row r="13" spans="1:10" s="55" customFormat="1" ht="18">
      <c r="A13" s="97"/>
      <c r="B13" s="98" t="s">
        <v>246</v>
      </c>
      <c r="C13" s="99">
        <f>SUM(C15)</f>
        <v>1</v>
      </c>
      <c r="D13" s="354">
        <f>SUM(D15)</f>
        <v>828900</v>
      </c>
      <c r="E13" s="100"/>
      <c r="F13" s="100"/>
      <c r="G13" s="100"/>
      <c r="H13" s="100"/>
      <c r="I13" s="100"/>
      <c r="J13" s="100"/>
    </row>
    <row r="14" spans="1:10" ht="18">
      <c r="A14" s="117"/>
      <c r="B14" s="117" t="s">
        <v>247</v>
      </c>
      <c r="C14" s="504"/>
      <c r="D14" s="504"/>
      <c r="E14" s="119"/>
      <c r="F14" s="119"/>
      <c r="G14" s="119"/>
      <c r="H14" s="119"/>
      <c r="I14" s="119"/>
      <c r="J14" s="119"/>
    </row>
    <row r="15" spans="1:10">
      <c r="A15" s="117"/>
      <c r="B15" s="117" t="s">
        <v>300</v>
      </c>
      <c r="C15" s="476">
        <f>SUM(C16)</f>
        <v>1</v>
      </c>
      <c r="D15" s="477">
        <f>SUM(D16)</f>
        <v>828900</v>
      </c>
      <c r="E15" s="119"/>
      <c r="F15" s="119"/>
      <c r="G15" s="119"/>
      <c r="H15" s="119"/>
      <c r="I15" s="119"/>
      <c r="J15" s="119"/>
    </row>
    <row r="16" spans="1:10" s="55" customFormat="1" ht="36">
      <c r="A16" s="480">
        <v>1</v>
      </c>
      <c r="B16" s="481" t="s">
        <v>294</v>
      </c>
      <c r="C16" s="482">
        <v>1</v>
      </c>
      <c r="D16" s="483">
        <v>828900</v>
      </c>
      <c r="E16" s="485" t="s">
        <v>299</v>
      </c>
      <c r="F16" s="485">
        <v>1</v>
      </c>
      <c r="G16" s="483"/>
      <c r="H16" s="483"/>
      <c r="I16" s="483"/>
      <c r="J16" s="483"/>
    </row>
  </sheetData>
  <mergeCells count="9">
    <mergeCell ref="H4:H5"/>
    <mergeCell ref="I4:I5"/>
    <mergeCell ref="J4:J5"/>
    <mergeCell ref="A1:E1"/>
    <mergeCell ref="A4:B5"/>
    <mergeCell ref="D4:D5"/>
    <mergeCell ref="E4:E5"/>
    <mergeCell ref="F4:F5"/>
    <mergeCell ref="G4:G5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E3" sqref="E3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131</v>
      </c>
      <c r="B2" s="2"/>
      <c r="C2" s="2"/>
      <c r="D2" s="3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s="55" customFormat="1" ht="21" customHeight="1">
      <c r="A4" s="552" t="s">
        <v>2</v>
      </c>
      <c r="B4" s="553"/>
      <c r="C4" s="53" t="s">
        <v>3</v>
      </c>
      <c r="D4" s="547" t="s">
        <v>4</v>
      </c>
      <c r="E4" s="547" t="s">
        <v>5</v>
      </c>
      <c r="F4" s="547" t="s">
        <v>6</v>
      </c>
      <c r="G4" s="547" t="s">
        <v>7</v>
      </c>
      <c r="H4" s="547" t="s">
        <v>8</v>
      </c>
      <c r="I4" s="547" t="s">
        <v>9</v>
      </c>
      <c r="J4" s="547" t="s">
        <v>10</v>
      </c>
    </row>
    <row r="5" spans="1:10" s="55" customFormat="1" ht="21" customHeight="1">
      <c r="A5" s="554"/>
      <c r="B5" s="555"/>
      <c r="C5" s="134" t="s">
        <v>11</v>
      </c>
      <c r="D5" s="548"/>
      <c r="E5" s="548"/>
      <c r="F5" s="548"/>
      <c r="G5" s="548"/>
      <c r="H5" s="548"/>
      <c r="I5" s="548"/>
      <c r="J5" s="548"/>
    </row>
    <row r="6" spans="1:10" s="55" customFormat="1" ht="18">
      <c r="A6" s="186"/>
      <c r="B6" s="187" t="s">
        <v>12</v>
      </c>
      <c r="C6" s="95">
        <f t="shared" ref="C6:D9" si="0">SUM(C7)</f>
        <v>2</v>
      </c>
      <c r="D6" s="94">
        <f t="shared" si="0"/>
        <v>1006600</v>
      </c>
      <c r="E6" s="94"/>
      <c r="F6" s="94"/>
      <c r="G6" s="94"/>
      <c r="H6" s="94"/>
      <c r="I6" s="94"/>
      <c r="J6" s="94"/>
    </row>
    <row r="7" spans="1:10" s="55" customFormat="1" ht="36">
      <c r="A7" s="97"/>
      <c r="B7" s="98" t="s">
        <v>126</v>
      </c>
      <c r="C7" s="99">
        <f t="shared" si="0"/>
        <v>2</v>
      </c>
      <c r="D7" s="100">
        <f t="shared" si="0"/>
        <v>1006600</v>
      </c>
      <c r="E7" s="100"/>
      <c r="F7" s="100"/>
      <c r="G7" s="100"/>
      <c r="H7" s="100"/>
      <c r="I7" s="100"/>
      <c r="J7" s="100"/>
    </row>
    <row r="8" spans="1:10" s="55" customFormat="1" ht="18">
      <c r="A8" s="101"/>
      <c r="B8" s="101" t="s">
        <v>13</v>
      </c>
      <c r="C8" s="103">
        <f>SUM(C9,C11)</f>
        <v>2</v>
      </c>
      <c r="D8" s="104">
        <f>SUM(D9,D11)</f>
        <v>1006600</v>
      </c>
      <c r="E8" s="104"/>
      <c r="F8" s="104"/>
      <c r="G8" s="104"/>
      <c r="H8" s="104"/>
      <c r="I8" s="104"/>
      <c r="J8" s="104"/>
    </row>
    <row r="9" spans="1:10" s="55" customFormat="1" ht="18">
      <c r="A9" s="188"/>
      <c r="B9" s="188" t="s">
        <v>127</v>
      </c>
      <c r="C9" s="189">
        <f t="shared" si="0"/>
        <v>1</v>
      </c>
      <c r="D9" s="108">
        <f t="shared" si="0"/>
        <v>606600</v>
      </c>
      <c r="E9" s="108"/>
      <c r="F9" s="108"/>
      <c r="G9" s="108"/>
      <c r="H9" s="108"/>
      <c r="I9" s="108"/>
      <c r="J9" s="108"/>
    </row>
    <row r="10" spans="1:10" s="55" customFormat="1" ht="29.25" customHeight="1">
      <c r="A10" s="168">
        <v>1</v>
      </c>
      <c r="B10" s="190" t="s">
        <v>128</v>
      </c>
      <c r="C10" s="168">
        <v>1</v>
      </c>
      <c r="D10" s="169">
        <v>606600</v>
      </c>
      <c r="E10" s="191" t="s">
        <v>40</v>
      </c>
      <c r="F10" s="168">
        <v>2</v>
      </c>
      <c r="G10" s="191"/>
      <c r="H10" s="191"/>
      <c r="I10" s="191"/>
      <c r="J10" s="191"/>
    </row>
    <row r="11" spans="1:10" s="55" customFormat="1" ht="36">
      <c r="A11" s="192"/>
      <c r="B11" s="193" t="s">
        <v>129</v>
      </c>
      <c r="C11" s="194">
        <f>SUM(C12)</f>
        <v>1</v>
      </c>
      <c r="D11" s="108">
        <f>SUM(D12)</f>
        <v>400000</v>
      </c>
      <c r="E11" s="195"/>
      <c r="F11" s="195"/>
      <c r="G11" s="195"/>
      <c r="H11" s="195"/>
      <c r="I11" s="195"/>
      <c r="J11" s="195"/>
    </row>
    <row r="12" spans="1:10" s="55" customFormat="1" ht="36">
      <c r="A12" s="179">
        <v>1</v>
      </c>
      <c r="B12" s="78" t="s">
        <v>130</v>
      </c>
      <c r="C12" s="181">
        <v>1</v>
      </c>
      <c r="D12" s="182">
        <v>400000</v>
      </c>
      <c r="E12" s="183" t="s">
        <v>115</v>
      </c>
      <c r="F12" s="181">
        <v>2</v>
      </c>
      <c r="G12" s="183"/>
      <c r="H12" s="183"/>
      <c r="I12" s="183"/>
      <c r="J12" s="183"/>
    </row>
    <row r="13" spans="1:10">
      <c r="B13" s="353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E24" sqref="E24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312</v>
      </c>
      <c r="B2" s="2"/>
      <c r="C2" s="2"/>
      <c r="D2" s="3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s="55" customFormat="1" ht="21" customHeight="1">
      <c r="A4" s="552" t="s">
        <v>2</v>
      </c>
      <c r="B4" s="553"/>
      <c r="C4" s="410" t="s">
        <v>3</v>
      </c>
      <c r="D4" s="547" t="s">
        <v>4</v>
      </c>
      <c r="E4" s="547" t="s">
        <v>5</v>
      </c>
      <c r="F4" s="547" t="s">
        <v>6</v>
      </c>
      <c r="G4" s="547" t="s">
        <v>7</v>
      </c>
      <c r="H4" s="547" t="s">
        <v>8</v>
      </c>
      <c r="I4" s="547" t="s">
        <v>9</v>
      </c>
      <c r="J4" s="547" t="s">
        <v>10</v>
      </c>
    </row>
    <row r="5" spans="1:10" s="55" customFormat="1" ht="21" customHeight="1">
      <c r="A5" s="554"/>
      <c r="B5" s="555"/>
      <c r="C5" s="134" t="s">
        <v>11</v>
      </c>
      <c r="D5" s="548"/>
      <c r="E5" s="548"/>
      <c r="F5" s="548"/>
      <c r="G5" s="548"/>
      <c r="H5" s="548"/>
      <c r="I5" s="548"/>
      <c r="J5" s="548"/>
    </row>
    <row r="6" spans="1:10" s="55" customFormat="1" ht="18">
      <c r="A6" s="186"/>
      <c r="B6" s="187" t="s">
        <v>12</v>
      </c>
      <c r="C6" s="95">
        <f t="shared" ref="C6:D6" si="0">SUM(C7)</f>
        <v>1</v>
      </c>
      <c r="D6" s="94">
        <f t="shared" si="0"/>
        <v>125000</v>
      </c>
      <c r="E6" s="94"/>
      <c r="F6" s="94"/>
      <c r="G6" s="94"/>
      <c r="H6" s="94"/>
      <c r="I6" s="94"/>
      <c r="J6" s="94"/>
    </row>
    <row r="7" spans="1:10" ht="18">
      <c r="A7" s="97"/>
      <c r="B7" s="98" t="s">
        <v>246</v>
      </c>
      <c r="C7" s="99">
        <f>SUM(C10:C13)</f>
        <v>1</v>
      </c>
      <c r="D7" s="100">
        <f>SUM(D10:D13)</f>
        <v>125000</v>
      </c>
      <c r="E7" s="100"/>
      <c r="F7" s="100"/>
      <c r="G7" s="100"/>
      <c r="H7" s="100"/>
      <c r="I7" s="100"/>
      <c r="J7" s="100"/>
    </row>
    <row r="8" spans="1:10" s="55" customFormat="1" ht="18">
      <c r="A8" s="117"/>
      <c r="B8" s="117" t="s">
        <v>247</v>
      </c>
      <c r="C8" s="118"/>
      <c r="D8" s="119"/>
      <c r="E8" s="119"/>
      <c r="F8" s="119"/>
      <c r="G8" s="119"/>
      <c r="H8" s="119"/>
      <c r="I8" s="119"/>
      <c r="J8" s="119"/>
    </row>
    <row r="9" spans="1:10" s="55" customFormat="1" ht="18">
      <c r="A9" s="117"/>
      <c r="B9" s="117" t="s">
        <v>300</v>
      </c>
      <c r="C9" s="118"/>
      <c r="D9" s="119"/>
      <c r="E9" s="119"/>
      <c r="F9" s="119"/>
      <c r="G9" s="119"/>
      <c r="H9" s="119"/>
      <c r="I9" s="119"/>
      <c r="J9" s="119"/>
    </row>
    <row r="10" spans="1:10" s="55" customFormat="1" ht="36">
      <c r="A10" s="480">
        <v>1</v>
      </c>
      <c r="B10" s="481" t="s">
        <v>313</v>
      </c>
      <c r="C10" s="488">
        <v>1</v>
      </c>
      <c r="D10" s="496">
        <v>125000</v>
      </c>
      <c r="E10" s="451" t="s">
        <v>299</v>
      </c>
      <c r="F10" s="181">
        <v>1</v>
      </c>
      <c r="G10" s="440"/>
      <c r="H10" s="440"/>
      <c r="I10" s="440"/>
      <c r="J10" s="440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G13" sqref="G13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8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230" t="s">
        <v>145</v>
      </c>
      <c r="B2" s="2"/>
      <c r="C2" s="2"/>
      <c r="D2" s="3"/>
      <c r="E2" s="231"/>
      <c r="F2" s="232"/>
      <c r="G2"/>
      <c r="H2"/>
      <c r="I2"/>
      <c r="J2"/>
    </row>
    <row r="3" spans="1:10" ht="21" customHeight="1">
      <c r="A3" s="1" t="s">
        <v>146</v>
      </c>
      <c r="B3" s="2"/>
      <c r="C3" s="2"/>
      <c r="D3" s="3"/>
      <c r="F3" s="232"/>
      <c r="G3"/>
      <c r="H3"/>
      <c r="I3"/>
      <c r="J3"/>
    </row>
    <row r="4" spans="1:10">
      <c r="A4" s="5"/>
      <c r="B4" s="6"/>
      <c r="C4" s="7"/>
      <c r="D4" s="8"/>
      <c r="E4" s="9"/>
      <c r="F4" s="9"/>
      <c r="G4" s="9"/>
      <c r="H4" s="9"/>
      <c r="I4" s="9"/>
      <c r="J4" s="9"/>
    </row>
    <row r="5" spans="1:10" s="55" customFormat="1" ht="21" customHeight="1">
      <c r="A5" s="552" t="s">
        <v>2</v>
      </c>
      <c r="B5" s="553"/>
      <c r="C5" s="53" t="s">
        <v>3</v>
      </c>
      <c r="D5" s="547" t="s">
        <v>4</v>
      </c>
      <c r="E5" s="547" t="s">
        <v>5</v>
      </c>
      <c r="F5" s="547" t="s">
        <v>6</v>
      </c>
      <c r="G5" s="547" t="s">
        <v>7</v>
      </c>
      <c r="H5" s="547" t="s">
        <v>8</v>
      </c>
      <c r="I5" s="547" t="s">
        <v>9</v>
      </c>
      <c r="J5" s="547" t="s">
        <v>10</v>
      </c>
    </row>
    <row r="6" spans="1:10" s="55" customFormat="1" ht="21" customHeight="1">
      <c r="A6" s="554"/>
      <c r="B6" s="555"/>
      <c r="C6" s="134" t="s">
        <v>11</v>
      </c>
      <c r="D6" s="548"/>
      <c r="E6" s="548"/>
      <c r="F6" s="548"/>
      <c r="G6" s="548"/>
      <c r="H6" s="548"/>
      <c r="I6" s="548"/>
      <c r="J6" s="548"/>
    </row>
    <row r="7" spans="1:10" s="55" customFormat="1" ht="18">
      <c r="A7" s="196"/>
      <c r="B7" s="95" t="s">
        <v>12</v>
      </c>
      <c r="C7" s="95">
        <f>SUM(C8)</f>
        <v>11</v>
      </c>
      <c r="D7" s="197">
        <f>SUM(D8)</f>
        <v>8679400</v>
      </c>
      <c r="E7" s="197"/>
      <c r="F7" s="233"/>
      <c r="G7" s="197"/>
      <c r="H7" s="197"/>
      <c r="I7" s="197"/>
      <c r="J7" s="197"/>
    </row>
    <row r="8" spans="1:10" s="55" customFormat="1" ht="36">
      <c r="A8" s="198"/>
      <c r="B8" s="199" t="s">
        <v>132</v>
      </c>
      <c r="C8" s="200">
        <f>SUM(C9)</f>
        <v>11</v>
      </c>
      <c r="D8" s="201">
        <f>SUM(D9)</f>
        <v>8679400</v>
      </c>
      <c r="E8" s="201"/>
      <c r="F8" s="201"/>
      <c r="G8" s="201"/>
      <c r="H8" s="201"/>
      <c r="I8" s="201"/>
      <c r="J8" s="201"/>
    </row>
    <row r="9" spans="1:10" s="55" customFormat="1" ht="36">
      <c r="A9" s="202"/>
      <c r="B9" s="102" t="s">
        <v>133</v>
      </c>
      <c r="C9" s="103">
        <f>SUM(C10,C15,C18)</f>
        <v>11</v>
      </c>
      <c r="D9" s="203">
        <f>SUM(D10,D15,D18)</f>
        <v>8679400</v>
      </c>
      <c r="E9" s="203"/>
      <c r="F9" s="203"/>
      <c r="G9" s="203"/>
      <c r="H9" s="203"/>
      <c r="I9" s="203"/>
      <c r="J9" s="203"/>
    </row>
    <row r="10" spans="1:10" s="55" customFormat="1" ht="24" customHeight="1">
      <c r="A10" s="204"/>
      <c r="B10" s="205" t="s">
        <v>69</v>
      </c>
      <c r="C10" s="189">
        <f>SUM(C11:C14)</f>
        <v>4</v>
      </c>
      <c r="D10" s="206">
        <f>SUM(D11:D14)</f>
        <v>4400000</v>
      </c>
      <c r="E10" s="206"/>
      <c r="F10" s="206"/>
      <c r="G10" s="206"/>
      <c r="H10" s="206"/>
      <c r="I10" s="206"/>
      <c r="J10" s="206"/>
    </row>
    <row r="11" spans="1:10" s="55" customFormat="1" ht="36">
      <c r="A11" s="127">
        <v>1</v>
      </c>
      <c r="B11" s="207" t="s">
        <v>134</v>
      </c>
      <c r="C11" s="208">
        <v>1</v>
      </c>
      <c r="D11" s="209">
        <v>700000</v>
      </c>
      <c r="E11" s="209"/>
      <c r="F11" s="235" t="s">
        <v>147</v>
      </c>
      <c r="G11" s="209"/>
      <c r="H11" s="209"/>
      <c r="I11" s="209"/>
      <c r="J11" s="209"/>
    </row>
    <row r="12" spans="1:10" s="55" customFormat="1" ht="36">
      <c r="A12" s="115">
        <v>2</v>
      </c>
      <c r="B12" s="210" t="s">
        <v>135</v>
      </c>
      <c r="C12" s="211">
        <v>1</v>
      </c>
      <c r="D12" s="212">
        <v>200000</v>
      </c>
      <c r="E12" s="212"/>
      <c r="F12" s="235" t="s">
        <v>147</v>
      </c>
      <c r="G12" s="212"/>
      <c r="H12" s="212"/>
      <c r="I12" s="212"/>
      <c r="J12" s="212"/>
    </row>
    <row r="13" spans="1:10" s="55" customFormat="1" ht="36">
      <c r="A13" s="115">
        <v>3</v>
      </c>
      <c r="B13" s="376" t="s">
        <v>226</v>
      </c>
      <c r="C13" s="208">
        <v>1</v>
      </c>
      <c r="D13" s="209">
        <v>3000000</v>
      </c>
      <c r="E13" s="209"/>
      <c r="F13" s="235" t="s">
        <v>147</v>
      </c>
      <c r="G13" s="209"/>
      <c r="H13" s="209"/>
      <c r="I13" s="209"/>
      <c r="J13" s="209"/>
    </row>
    <row r="14" spans="1:10" s="55" customFormat="1" ht="36">
      <c r="A14" s="115">
        <v>4</v>
      </c>
      <c r="B14" s="213" t="s">
        <v>136</v>
      </c>
      <c r="C14" s="214">
        <v>1</v>
      </c>
      <c r="D14" s="215">
        <v>500000</v>
      </c>
      <c r="E14" s="215"/>
      <c r="F14" s="235" t="s">
        <v>147</v>
      </c>
      <c r="G14" s="215"/>
      <c r="H14" s="215"/>
      <c r="I14" s="215"/>
      <c r="J14" s="215"/>
    </row>
    <row r="15" spans="1:10" s="55" customFormat="1" ht="18">
      <c r="A15" s="204"/>
      <c r="B15" s="205" t="s">
        <v>20</v>
      </c>
      <c r="C15" s="189">
        <f>SUM(C16:C17)</f>
        <v>2</v>
      </c>
      <c r="D15" s="206">
        <f>SUM(D16:D17)</f>
        <v>2000000</v>
      </c>
      <c r="E15" s="206"/>
      <c r="F15" s="206"/>
      <c r="G15" s="206"/>
      <c r="H15" s="206"/>
      <c r="I15" s="206"/>
      <c r="J15" s="206"/>
    </row>
    <row r="16" spans="1:10" s="55" customFormat="1" ht="36">
      <c r="A16" s="127">
        <v>1</v>
      </c>
      <c r="B16" s="216" t="s">
        <v>137</v>
      </c>
      <c r="C16" s="217">
        <v>1</v>
      </c>
      <c r="D16" s="218">
        <v>1800000</v>
      </c>
      <c r="E16" s="219"/>
      <c r="F16" s="235" t="s">
        <v>147</v>
      </c>
      <c r="G16" s="219"/>
      <c r="H16" s="219"/>
      <c r="I16" s="219"/>
      <c r="J16" s="219"/>
    </row>
    <row r="17" spans="1:10" s="55" customFormat="1" ht="18">
      <c r="A17" s="115">
        <v>2</v>
      </c>
      <c r="B17" s="220" t="s">
        <v>138</v>
      </c>
      <c r="C17" s="221">
        <v>1</v>
      </c>
      <c r="D17" s="222">
        <v>200000</v>
      </c>
      <c r="E17" s="222"/>
      <c r="F17" s="235" t="s">
        <v>147</v>
      </c>
      <c r="G17" s="222"/>
      <c r="H17" s="222"/>
      <c r="I17" s="222"/>
      <c r="J17" s="222"/>
    </row>
    <row r="18" spans="1:10" s="55" customFormat="1" ht="18">
      <c r="A18" s="204"/>
      <c r="B18" s="205" t="s">
        <v>139</v>
      </c>
      <c r="C18" s="189">
        <f>SUM(C19:C23)</f>
        <v>5</v>
      </c>
      <c r="D18" s="206">
        <f>SUM(D19:D23)</f>
        <v>2279400</v>
      </c>
      <c r="E18" s="206"/>
      <c r="F18" s="206"/>
      <c r="G18" s="206"/>
      <c r="H18" s="206"/>
      <c r="I18" s="206"/>
      <c r="J18" s="206"/>
    </row>
    <row r="19" spans="1:10" s="55" customFormat="1" ht="18">
      <c r="A19" s="127">
        <v>1</v>
      </c>
      <c r="B19" s="223" t="s">
        <v>140</v>
      </c>
      <c r="C19" s="224">
        <v>1</v>
      </c>
      <c r="D19" s="225">
        <v>1124000</v>
      </c>
      <c r="E19" s="225"/>
      <c r="F19" s="235" t="s">
        <v>147</v>
      </c>
      <c r="G19" s="225"/>
      <c r="H19" s="225"/>
      <c r="I19" s="225"/>
      <c r="J19" s="225"/>
    </row>
    <row r="20" spans="1:10" s="55" customFormat="1" ht="18">
      <c r="A20" s="115">
        <v>2</v>
      </c>
      <c r="B20" s="88" t="s">
        <v>141</v>
      </c>
      <c r="C20" s="89">
        <v>1</v>
      </c>
      <c r="D20" s="226">
        <v>380000</v>
      </c>
      <c r="E20" s="226"/>
      <c r="F20" s="235" t="s">
        <v>147</v>
      </c>
      <c r="G20" s="226"/>
      <c r="H20" s="226"/>
      <c r="I20" s="226"/>
      <c r="J20" s="226"/>
    </row>
    <row r="21" spans="1:10" s="55" customFormat="1" ht="36">
      <c r="A21" s="115">
        <v>3</v>
      </c>
      <c r="B21" s="227" t="s">
        <v>142</v>
      </c>
      <c r="C21" s="89">
        <v>1</v>
      </c>
      <c r="D21" s="226">
        <v>460000</v>
      </c>
      <c r="E21" s="228"/>
      <c r="F21" s="235" t="s">
        <v>147</v>
      </c>
      <c r="G21" s="228"/>
      <c r="H21" s="228"/>
      <c r="I21" s="228"/>
      <c r="J21" s="228"/>
    </row>
    <row r="22" spans="1:10" s="55" customFormat="1" ht="18">
      <c r="A22" s="127">
        <v>4</v>
      </c>
      <c r="B22" s="227" t="s">
        <v>143</v>
      </c>
      <c r="C22" s="89">
        <v>1</v>
      </c>
      <c r="D22" s="226">
        <v>85400</v>
      </c>
      <c r="E22" s="228"/>
      <c r="F22" s="235" t="s">
        <v>147</v>
      </c>
      <c r="G22" s="228"/>
      <c r="H22" s="228"/>
      <c r="I22" s="228"/>
      <c r="J22" s="228"/>
    </row>
    <row r="23" spans="1:10" s="55" customFormat="1" ht="18">
      <c r="A23" s="131">
        <v>5</v>
      </c>
      <c r="B23" s="220" t="s">
        <v>144</v>
      </c>
      <c r="C23" s="92">
        <v>1</v>
      </c>
      <c r="D23" s="222">
        <v>230000</v>
      </c>
      <c r="E23" s="229"/>
      <c r="F23" s="234" t="s">
        <v>147</v>
      </c>
      <c r="G23" s="229"/>
      <c r="H23" s="229"/>
      <c r="I23" s="229"/>
      <c r="J23" s="229"/>
    </row>
    <row r="24" spans="1:10" ht="18">
      <c r="A24" s="97"/>
      <c r="B24" s="98" t="s">
        <v>246</v>
      </c>
      <c r="C24" s="99">
        <f>SUM(C27:C29)</f>
        <v>3</v>
      </c>
      <c r="D24" s="100">
        <f>SUM(D27:D29)</f>
        <v>766300</v>
      </c>
      <c r="E24" s="100"/>
      <c r="F24" s="100"/>
      <c r="G24" s="100"/>
      <c r="H24" s="100"/>
      <c r="I24" s="100"/>
      <c r="J24" s="100"/>
    </row>
    <row r="25" spans="1:10" s="55" customFormat="1" ht="18">
      <c r="A25" s="117"/>
      <c r="B25" s="117" t="s">
        <v>247</v>
      </c>
      <c r="C25" s="118"/>
      <c r="D25" s="119"/>
      <c r="E25" s="119"/>
      <c r="F25" s="119"/>
      <c r="G25" s="119"/>
      <c r="H25" s="119"/>
      <c r="I25" s="119"/>
      <c r="J25" s="119"/>
    </row>
    <row r="26" spans="1:10" s="55" customFormat="1" ht="18">
      <c r="A26" s="117"/>
      <c r="B26" s="117" t="s">
        <v>248</v>
      </c>
      <c r="C26" s="118"/>
      <c r="D26" s="119"/>
      <c r="E26" s="119"/>
      <c r="F26" s="119"/>
      <c r="G26" s="119"/>
      <c r="H26" s="119"/>
      <c r="I26" s="119"/>
      <c r="J26" s="119"/>
    </row>
    <row r="27" spans="1:10" s="55" customFormat="1" ht="54">
      <c r="A27" s="181">
        <v>1</v>
      </c>
      <c r="B27" s="78" t="s">
        <v>271</v>
      </c>
      <c r="C27" s="181">
        <v>1</v>
      </c>
      <c r="D27" s="452">
        <v>224700</v>
      </c>
      <c r="E27" s="453" t="s">
        <v>251</v>
      </c>
      <c r="F27" s="453">
        <v>1</v>
      </c>
      <c r="G27" s="452"/>
      <c r="H27" s="452"/>
      <c r="I27" s="452"/>
      <c r="J27" s="452"/>
    </row>
    <row r="28" spans="1:10" s="55" customFormat="1" ht="36">
      <c r="A28" s="181">
        <v>2</v>
      </c>
      <c r="B28" s="78" t="s">
        <v>272</v>
      </c>
      <c r="C28" s="181">
        <v>1</v>
      </c>
      <c r="D28" s="452">
        <v>224700</v>
      </c>
      <c r="E28" s="453" t="s">
        <v>251</v>
      </c>
      <c r="F28" s="453">
        <v>1</v>
      </c>
      <c r="G28" s="452"/>
      <c r="H28" s="452"/>
      <c r="I28" s="452"/>
      <c r="J28" s="452"/>
    </row>
    <row r="29" spans="1:10" s="55" customFormat="1" ht="54">
      <c r="A29" s="181">
        <v>3</v>
      </c>
      <c r="B29" s="78" t="s">
        <v>273</v>
      </c>
      <c r="C29" s="181">
        <v>1</v>
      </c>
      <c r="D29" s="452">
        <v>316900</v>
      </c>
      <c r="E29" s="453" t="s">
        <v>251</v>
      </c>
      <c r="F29" s="453">
        <v>1</v>
      </c>
      <c r="G29" s="452"/>
      <c r="H29" s="452"/>
      <c r="I29" s="452"/>
      <c r="J29" s="452"/>
    </row>
  </sheetData>
  <mergeCells count="9">
    <mergeCell ref="A1:J1"/>
    <mergeCell ref="A5:B6"/>
    <mergeCell ref="D5:D6"/>
    <mergeCell ref="E5:E6"/>
    <mergeCell ref="F5:F6"/>
    <mergeCell ref="G5:G6"/>
    <mergeCell ref="H5:H6"/>
    <mergeCell ref="I5:I6"/>
    <mergeCell ref="J5:J6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E4" sqref="E4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230" t="s">
        <v>145</v>
      </c>
      <c r="B2" s="2"/>
      <c r="C2" s="2"/>
      <c r="D2" s="3"/>
      <c r="E2" s="231"/>
      <c r="F2"/>
      <c r="G2"/>
      <c r="H2"/>
      <c r="I2"/>
      <c r="J2"/>
    </row>
    <row r="3" spans="1:10" ht="21" customHeight="1">
      <c r="A3" s="1" t="s">
        <v>149</v>
      </c>
      <c r="B3" s="2"/>
      <c r="C3" s="2"/>
      <c r="D3" s="3"/>
      <c r="F3"/>
      <c r="G3"/>
      <c r="H3"/>
      <c r="I3"/>
      <c r="J3"/>
    </row>
    <row r="4" spans="1:10">
      <c r="A4" s="5"/>
      <c r="B4" s="6"/>
      <c r="C4" s="7"/>
      <c r="D4" s="8"/>
      <c r="E4" s="9"/>
      <c r="F4" s="9"/>
      <c r="G4" s="9"/>
      <c r="H4" s="9"/>
      <c r="I4" s="9"/>
      <c r="J4" s="9"/>
    </row>
    <row r="5" spans="1:10" s="55" customFormat="1" ht="21" customHeight="1">
      <c r="A5" s="552" t="s">
        <v>2</v>
      </c>
      <c r="B5" s="553"/>
      <c r="C5" s="53" t="s">
        <v>3</v>
      </c>
      <c r="D5" s="547" t="s">
        <v>4</v>
      </c>
      <c r="E5" s="547" t="s">
        <v>5</v>
      </c>
      <c r="F5" s="547" t="s">
        <v>6</v>
      </c>
      <c r="G5" s="547" t="s">
        <v>7</v>
      </c>
      <c r="H5" s="547" t="s">
        <v>8</v>
      </c>
      <c r="I5" s="547" t="s">
        <v>9</v>
      </c>
      <c r="J5" s="547" t="s">
        <v>10</v>
      </c>
    </row>
    <row r="6" spans="1:10" s="55" customFormat="1" ht="21" customHeight="1">
      <c r="A6" s="554"/>
      <c r="B6" s="555"/>
      <c r="C6" s="134" t="s">
        <v>11</v>
      </c>
      <c r="D6" s="548"/>
      <c r="E6" s="548"/>
      <c r="F6" s="548"/>
      <c r="G6" s="548"/>
      <c r="H6" s="548"/>
      <c r="I6" s="548"/>
      <c r="J6" s="548"/>
    </row>
    <row r="7" spans="1:10" s="55" customFormat="1" ht="18">
      <c r="A7" s="196"/>
      <c r="B7" s="95" t="s">
        <v>12</v>
      </c>
      <c r="C7" s="95">
        <f>SUM(C8+C14)</f>
        <v>5</v>
      </c>
      <c r="D7" s="434">
        <f>SUM(D8+D14)</f>
        <v>2071500</v>
      </c>
      <c r="E7" s="197"/>
      <c r="F7" s="197"/>
      <c r="G7" s="197"/>
      <c r="H7" s="197"/>
      <c r="I7" s="197"/>
      <c r="J7" s="197"/>
    </row>
    <row r="8" spans="1:10" s="55" customFormat="1" ht="36">
      <c r="A8" s="198"/>
      <c r="B8" s="199" t="s">
        <v>132</v>
      </c>
      <c r="C8" s="200">
        <f t="shared" ref="C8:D9" si="0">SUM(C9)</f>
        <v>3</v>
      </c>
      <c r="D8" s="201">
        <f t="shared" si="0"/>
        <v>740300</v>
      </c>
      <c r="E8" s="201"/>
      <c r="F8" s="201"/>
      <c r="G8" s="201"/>
      <c r="H8" s="201"/>
      <c r="I8" s="201"/>
      <c r="J8" s="201"/>
    </row>
    <row r="9" spans="1:10" s="55" customFormat="1" ht="36">
      <c r="A9" s="202"/>
      <c r="B9" s="102" t="s">
        <v>133</v>
      </c>
      <c r="C9" s="103">
        <f t="shared" si="0"/>
        <v>3</v>
      </c>
      <c r="D9" s="203">
        <f t="shared" si="0"/>
        <v>740300</v>
      </c>
      <c r="E9" s="203"/>
      <c r="F9" s="203"/>
      <c r="G9" s="203"/>
      <c r="H9" s="203"/>
      <c r="I9" s="203"/>
      <c r="J9" s="203"/>
    </row>
    <row r="10" spans="1:10" s="55" customFormat="1" ht="18">
      <c r="A10" s="204"/>
      <c r="B10" s="205" t="s">
        <v>139</v>
      </c>
      <c r="C10" s="189">
        <f>SUM(C11:C13)</f>
        <v>3</v>
      </c>
      <c r="D10" s="206">
        <f>SUM(D11:D13)</f>
        <v>740300</v>
      </c>
      <c r="E10" s="206"/>
      <c r="F10" s="206"/>
      <c r="G10" s="206"/>
      <c r="H10" s="206"/>
      <c r="I10" s="206"/>
      <c r="J10" s="206"/>
    </row>
    <row r="11" spans="1:10" s="55" customFormat="1" ht="36">
      <c r="A11" s="127">
        <v>1</v>
      </c>
      <c r="B11" s="227" t="s">
        <v>142</v>
      </c>
      <c r="C11" s="89">
        <v>1</v>
      </c>
      <c r="D11" s="226">
        <v>460000</v>
      </c>
      <c r="E11" s="225"/>
      <c r="F11" s="235" t="s">
        <v>147</v>
      </c>
      <c r="G11" s="225"/>
      <c r="H11" s="225"/>
      <c r="I11" s="225"/>
      <c r="J11" s="225"/>
    </row>
    <row r="12" spans="1:10" s="55" customFormat="1" ht="18">
      <c r="A12" s="115">
        <v>2</v>
      </c>
      <c r="B12" s="227" t="s">
        <v>143</v>
      </c>
      <c r="C12" s="89">
        <v>1</v>
      </c>
      <c r="D12" s="236">
        <v>85300</v>
      </c>
      <c r="E12" s="226"/>
      <c r="F12" s="235" t="s">
        <v>147</v>
      </c>
      <c r="G12" s="226"/>
      <c r="H12" s="226"/>
      <c r="I12" s="226"/>
      <c r="J12" s="226"/>
    </row>
    <row r="13" spans="1:10" s="55" customFormat="1" ht="18">
      <c r="A13" s="131">
        <v>3</v>
      </c>
      <c r="B13" s="220" t="s">
        <v>148</v>
      </c>
      <c r="C13" s="92">
        <v>1</v>
      </c>
      <c r="D13" s="222">
        <v>195000</v>
      </c>
      <c r="E13" s="229"/>
      <c r="F13" s="234" t="s">
        <v>147</v>
      </c>
      <c r="G13" s="229"/>
      <c r="H13" s="229"/>
      <c r="I13" s="229"/>
      <c r="J13" s="229"/>
    </row>
    <row r="14" spans="1:10" ht="18">
      <c r="A14" s="97"/>
      <c r="B14" s="98" t="s">
        <v>246</v>
      </c>
      <c r="C14" s="99">
        <f>SUM(C17:C19)</f>
        <v>2</v>
      </c>
      <c r="D14" s="100">
        <f>SUM(D17:D19)</f>
        <v>1331200</v>
      </c>
      <c r="E14" s="100"/>
      <c r="F14" s="100"/>
      <c r="G14" s="100"/>
      <c r="H14" s="100"/>
      <c r="I14" s="100"/>
      <c r="J14" s="100"/>
    </row>
    <row r="15" spans="1:10" ht="18">
      <c r="A15" s="117"/>
      <c r="B15" s="117" t="s">
        <v>247</v>
      </c>
      <c r="C15" s="118"/>
      <c r="D15" s="119"/>
      <c r="E15" s="119"/>
      <c r="F15" s="119"/>
      <c r="G15" s="119"/>
      <c r="H15" s="119"/>
      <c r="I15" s="119"/>
      <c r="J15" s="119"/>
    </row>
    <row r="16" spans="1:10" ht="18">
      <c r="A16" s="117"/>
      <c r="B16" s="117" t="s">
        <v>248</v>
      </c>
      <c r="C16" s="118"/>
      <c r="D16" s="119"/>
      <c r="E16" s="119"/>
      <c r="F16" s="119"/>
      <c r="G16" s="119"/>
      <c r="H16" s="119"/>
      <c r="I16" s="119"/>
      <c r="J16" s="119"/>
    </row>
    <row r="17" spans="1:10" ht="54">
      <c r="A17" s="239">
        <v>1</v>
      </c>
      <c r="B17" s="456" t="s">
        <v>274</v>
      </c>
      <c r="C17" s="457">
        <v>1</v>
      </c>
      <c r="D17" s="458">
        <v>364300</v>
      </c>
      <c r="E17" s="457" t="s">
        <v>251</v>
      </c>
      <c r="F17" s="457">
        <v>1</v>
      </c>
      <c r="G17" s="458"/>
      <c r="H17" s="458"/>
      <c r="I17" s="458"/>
      <c r="J17" s="458"/>
    </row>
    <row r="18" spans="1:10" ht="54">
      <c r="A18" s="244"/>
      <c r="B18" s="404" t="s">
        <v>275</v>
      </c>
      <c r="C18" s="459"/>
      <c r="D18" s="460"/>
      <c r="E18" s="459"/>
      <c r="F18" s="459"/>
      <c r="G18" s="460"/>
      <c r="H18" s="460"/>
      <c r="I18" s="460"/>
      <c r="J18" s="460"/>
    </row>
    <row r="19" spans="1:10" ht="54">
      <c r="A19" s="239">
        <v>2</v>
      </c>
      <c r="B19" s="456" t="s">
        <v>276</v>
      </c>
      <c r="C19" s="457">
        <v>1</v>
      </c>
      <c r="D19" s="458">
        <v>966900</v>
      </c>
      <c r="E19" s="457" t="s">
        <v>251</v>
      </c>
      <c r="F19" s="457">
        <v>1</v>
      </c>
      <c r="G19" s="458"/>
      <c r="H19" s="458"/>
      <c r="I19" s="458"/>
      <c r="J19" s="458"/>
    </row>
    <row r="20" spans="1:10" ht="54">
      <c r="A20" s="168"/>
      <c r="B20" s="190" t="s">
        <v>277</v>
      </c>
      <c r="C20" s="461"/>
      <c r="D20" s="462"/>
      <c r="E20" s="462"/>
      <c r="F20" s="462"/>
      <c r="G20" s="462"/>
      <c r="H20" s="462"/>
      <c r="I20" s="462"/>
      <c r="J20" s="462"/>
    </row>
    <row r="21" spans="1:10" ht="36">
      <c r="A21" s="168"/>
      <c r="B21" s="190" t="s">
        <v>278</v>
      </c>
      <c r="C21" s="461"/>
      <c r="D21" s="462"/>
      <c r="E21" s="462"/>
      <c r="F21" s="462"/>
      <c r="G21" s="462"/>
      <c r="H21" s="462"/>
      <c r="I21" s="462"/>
      <c r="J21" s="462"/>
    </row>
    <row r="22" spans="1:10" ht="54">
      <c r="A22" s="244"/>
      <c r="B22" s="404" t="s">
        <v>279</v>
      </c>
      <c r="C22" s="459"/>
      <c r="D22" s="460"/>
      <c r="E22" s="460"/>
      <c r="F22" s="460"/>
      <c r="G22" s="460"/>
      <c r="H22" s="460"/>
      <c r="I22" s="460"/>
      <c r="J22" s="460"/>
    </row>
  </sheetData>
  <mergeCells count="9">
    <mergeCell ref="A1:J1"/>
    <mergeCell ref="A5:B6"/>
    <mergeCell ref="D5:D6"/>
    <mergeCell ref="E5:E6"/>
    <mergeCell ref="F5:F6"/>
    <mergeCell ref="G5:G6"/>
    <mergeCell ref="H5:H6"/>
    <mergeCell ref="I5:I6"/>
    <mergeCell ref="J5:J6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J16"/>
  <sheetViews>
    <sheetView topLeftCell="A2" workbookViewId="0">
      <selection activeCell="E4" sqref="E4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230" t="s">
        <v>145</v>
      </c>
      <c r="B2" s="2"/>
      <c r="C2" s="2"/>
      <c r="D2" s="3"/>
      <c r="E2" s="231"/>
      <c r="F2"/>
      <c r="G2"/>
      <c r="H2"/>
      <c r="I2"/>
      <c r="J2"/>
    </row>
    <row r="3" spans="1:10" ht="21" customHeight="1">
      <c r="A3" s="1" t="s">
        <v>153</v>
      </c>
      <c r="B3" s="2"/>
      <c r="C3" s="2"/>
      <c r="D3" s="3"/>
      <c r="F3"/>
      <c r="G3"/>
      <c r="H3"/>
      <c r="I3"/>
      <c r="J3"/>
    </row>
    <row r="4" spans="1:10">
      <c r="A4" s="5"/>
      <c r="B4" s="6"/>
      <c r="C4" s="7"/>
      <c r="D4" s="8"/>
      <c r="E4" s="9"/>
      <c r="F4" s="9"/>
      <c r="G4" s="9"/>
      <c r="H4" s="9"/>
      <c r="I4" s="9"/>
      <c r="J4" s="9"/>
    </row>
    <row r="5" spans="1:10" ht="21" customHeight="1">
      <c r="A5" s="537" t="s">
        <v>2</v>
      </c>
      <c r="B5" s="538"/>
      <c r="C5" s="11" t="s">
        <v>3</v>
      </c>
      <c r="D5" s="541" t="s">
        <v>4</v>
      </c>
      <c r="E5" s="541" t="s">
        <v>5</v>
      </c>
      <c r="F5" s="543" t="s">
        <v>6</v>
      </c>
      <c r="G5" s="541" t="s">
        <v>7</v>
      </c>
      <c r="H5" s="541" t="s">
        <v>8</v>
      </c>
      <c r="I5" s="541" t="s">
        <v>9</v>
      </c>
      <c r="J5" s="541" t="s">
        <v>10</v>
      </c>
    </row>
    <row r="6" spans="1:10" ht="21" customHeight="1">
      <c r="A6" s="539"/>
      <c r="B6" s="540"/>
      <c r="C6" s="47" t="s">
        <v>11</v>
      </c>
      <c r="D6" s="542"/>
      <c r="E6" s="542"/>
      <c r="F6" s="544"/>
      <c r="G6" s="542"/>
      <c r="H6" s="542"/>
      <c r="I6" s="542"/>
      <c r="J6" s="542"/>
    </row>
    <row r="7" spans="1:10" ht="18">
      <c r="A7" s="196"/>
      <c r="B7" s="95" t="s">
        <v>12</v>
      </c>
      <c r="C7" s="95">
        <f>SUM(C8+C13)</f>
        <v>2</v>
      </c>
      <c r="D7" s="434">
        <f>SUM(D8+D13)</f>
        <v>390200</v>
      </c>
      <c r="E7" s="197"/>
      <c r="F7" s="197"/>
      <c r="G7" s="197"/>
      <c r="H7" s="197"/>
      <c r="I7" s="197"/>
      <c r="J7" s="197"/>
    </row>
    <row r="8" spans="1:10" ht="36">
      <c r="A8" s="198"/>
      <c r="B8" s="199" t="s">
        <v>132</v>
      </c>
      <c r="C8" s="200">
        <f t="shared" ref="C8:D9" si="0">SUM(C9)</f>
        <v>1</v>
      </c>
      <c r="D8" s="201">
        <f t="shared" si="0"/>
        <v>195000</v>
      </c>
      <c r="E8" s="201"/>
      <c r="F8" s="201"/>
      <c r="G8" s="201"/>
      <c r="H8" s="201"/>
      <c r="I8" s="201"/>
      <c r="J8" s="201"/>
    </row>
    <row r="9" spans="1:10" ht="36">
      <c r="A9" s="202"/>
      <c r="B9" s="102" t="s">
        <v>133</v>
      </c>
      <c r="C9" s="103">
        <f t="shared" si="0"/>
        <v>1</v>
      </c>
      <c r="D9" s="203">
        <f t="shared" si="0"/>
        <v>195000</v>
      </c>
      <c r="E9" s="203"/>
      <c r="F9" s="203"/>
      <c r="G9" s="203"/>
      <c r="H9" s="203"/>
      <c r="I9" s="203"/>
      <c r="J9" s="203"/>
    </row>
    <row r="10" spans="1:10" ht="18">
      <c r="A10" s="204"/>
      <c r="B10" s="205" t="s">
        <v>139</v>
      </c>
      <c r="C10" s="189">
        <f>SUM(C11:C12)</f>
        <v>1</v>
      </c>
      <c r="D10" s="206">
        <f>SUM(D11:D12)</f>
        <v>195000</v>
      </c>
      <c r="E10" s="206"/>
      <c r="F10" s="206"/>
      <c r="G10" s="206"/>
      <c r="H10" s="206"/>
      <c r="I10" s="206"/>
      <c r="J10" s="206"/>
    </row>
    <row r="11" spans="1:10" ht="18">
      <c r="A11" s="237">
        <v>1</v>
      </c>
      <c r="B11" s="238" t="s">
        <v>148</v>
      </c>
      <c r="C11" s="239">
        <v>1</v>
      </c>
      <c r="D11" s="240">
        <v>195000</v>
      </c>
      <c r="E11" s="241"/>
      <c r="F11" s="240">
        <v>4</v>
      </c>
      <c r="G11" s="241"/>
      <c r="H11" s="241"/>
      <c r="I11" s="241"/>
      <c r="J11" s="241"/>
    </row>
    <row r="12" spans="1:10" ht="18">
      <c r="A12" s="242"/>
      <c r="B12" s="243"/>
      <c r="C12" s="244"/>
      <c r="D12" s="245"/>
      <c r="E12" s="246"/>
      <c r="F12" s="246"/>
      <c r="G12" s="246"/>
      <c r="H12" s="246"/>
      <c r="I12" s="246"/>
      <c r="J12" s="246"/>
    </row>
    <row r="13" spans="1:10" ht="18">
      <c r="A13" s="97"/>
      <c r="B13" s="98" t="s">
        <v>246</v>
      </c>
      <c r="C13" s="99">
        <f>SUM(C16:C18)</f>
        <v>1</v>
      </c>
      <c r="D13" s="100">
        <f>SUM(D16:D18)</f>
        <v>195200</v>
      </c>
      <c r="E13" s="100"/>
      <c r="F13" s="100"/>
      <c r="G13" s="100"/>
      <c r="H13" s="100"/>
      <c r="I13" s="100"/>
      <c r="J13" s="100"/>
    </row>
    <row r="14" spans="1:10" ht="18">
      <c r="A14" s="117"/>
      <c r="B14" s="117" t="s">
        <v>247</v>
      </c>
      <c r="C14" s="118"/>
      <c r="D14" s="119"/>
      <c r="E14" s="119"/>
      <c r="F14" s="119"/>
      <c r="G14" s="119"/>
      <c r="H14" s="119"/>
      <c r="I14" s="119"/>
      <c r="J14" s="119"/>
    </row>
    <row r="15" spans="1:10" ht="18">
      <c r="A15" s="117"/>
      <c r="B15" s="117" t="s">
        <v>248</v>
      </c>
      <c r="C15" s="118"/>
      <c r="D15" s="119"/>
      <c r="E15" s="119"/>
      <c r="F15" s="119"/>
      <c r="G15" s="119"/>
      <c r="H15" s="119"/>
      <c r="I15" s="119"/>
      <c r="J15" s="119"/>
    </row>
    <row r="16" spans="1:10" s="55" customFormat="1" ht="54">
      <c r="A16" s="442">
        <v>1</v>
      </c>
      <c r="B16" s="441" t="s">
        <v>280</v>
      </c>
      <c r="C16" s="442">
        <v>1</v>
      </c>
      <c r="D16" s="454">
        <v>195200</v>
      </c>
      <c r="E16" s="455" t="s">
        <v>251</v>
      </c>
      <c r="F16" s="455">
        <v>1</v>
      </c>
      <c r="G16" s="454"/>
      <c r="H16" s="454"/>
      <c r="I16" s="454"/>
      <c r="J16" s="454"/>
    </row>
  </sheetData>
  <mergeCells count="9">
    <mergeCell ref="A1:J1"/>
    <mergeCell ref="A5:B6"/>
    <mergeCell ref="J5:J6"/>
    <mergeCell ref="D5:D6"/>
    <mergeCell ref="E5:E6"/>
    <mergeCell ref="F5:F6"/>
    <mergeCell ref="G5:G6"/>
    <mergeCell ref="H5:H6"/>
    <mergeCell ref="I5:I6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E4" sqref="E4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230" t="s">
        <v>145</v>
      </c>
      <c r="B2" s="2"/>
      <c r="C2" s="2"/>
      <c r="D2" s="3"/>
      <c r="E2" s="231"/>
      <c r="F2"/>
      <c r="G2"/>
      <c r="H2"/>
      <c r="I2"/>
      <c r="J2"/>
    </row>
    <row r="3" spans="1:10" ht="21" customHeight="1">
      <c r="A3" s="1" t="s">
        <v>154</v>
      </c>
      <c r="B3" s="2"/>
      <c r="C3" s="2"/>
      <c r="D3" s="3"/>
      <c r="F3"/>
      <c r="G3"/>
      <c r="H3"/>
      <c r="I3"/>
      <c r="J3"/>
    </row>
    <row r="4" spans="1:10">
      <c r="A4" s="5"/>
      <c r="B4" s="6"/>
      <c r="C4" s="7"/>
      <c r="D4" s="8"/>
      <c r="E4" s="9"/>
      <c r="F4" s="9"/>
      <c r="G4" s="9"/>
      <c r="H4" s="9"/>
      <c r="I4" s="9"/>
      <c r="J4" s="9"/>
    </row>
    <row r="5" spans="1:10" ht="21" customHeight="1">
      <c r="A5" s="537" t="s">
        <v>2</v>
      </c>
      <c r="B5" s="538"/>
      <c r="C5" s="11" t="s">
        <v>3</v>
      </c>
      <c r="D5" s="541" t="s">
        <v>4</v>
      </c>
      <c r="E5" s="541" t="s">
        <v>5</v>
      </c>
      <c r="F5" s="543" t="s">
        <v>6</v>
      </c>
      <c r="G5" s="541" t="s">
        <v>7</v>
      </c>
      <c r="H5" s="541" t="s">
        <v>8</v>
      </c>
      <c r="I5" s="541" t="s">
        <v>9</v>
      </c>
      <c r="J5" s="541" t="s">
        <v>10</v>
      </c>
    </row>
    <row r="6" spans="1:10" ht="21" customHeight="1">
      <c r="A6" s="539"/>
      <c r="B6" s="540"/>
      <c r="C6" s="47" t="s">
        <v>11</v>
      </c>
      <c r="D6" s="542"/>
      <c r="E6" s="542"/>
      <c r="F6" s="544"/>
      <c r="G6" s="542"/>
      <c r="H6" s="542"/>
      <c r="I6" s="542"/>
      <c r="J6" s="542"/>
    </row>
    <row r="7" spans="1:10" s="55" customFormat="1" ht="18">
      <c r="A7" s="196"/>
      <c r="B7" s="95" t="s">
        <v>12</v>
      </c>
      <c r="C7" s="95">
        <f t="shared" ref="C7:D9" si="0">SUM(C8)</f>
        <v>2</v>
      </c>
      <c r="D7" s="197">
        <f t="shared" si="0"/>
        <v>655000</v>
      </c>
      <c r="E7" s="197"/>
      <c r="F7" s="197"/>
      <c r="G7" s="197"/>
      <c r="H7" s="197"/>
      <c r="I7" s="197"/>
      <c r="J7" s="197"/>
    </row>
    <row r="8" spans="1:10" s="55" customFormat="1" ht="36">
      <c r="A8" s="198"/>
      <c r="B8" s="199" t="s">
        <v>132</v>
      </c>
      <c r="C8" s="200">
        <f t="shared" si="0"/>
        <v>2</v>
      </c>
      <c r="D8" s="201">
        <f t="shared" si="0"/>
        <v>655000</v>
      </c>
      <c r="E8" s="201"/>
      <c r="F8" s="201"/>
      <c r="G8" s="201"/>
      <c r="H8" s="201"/>
      <c r="I8" s="201"/>
      <c r="J8" s="201"/>
    </row>
    <row r="9" spans="1:10" s="55" customFormat="1" ht="36">
      <c r="A9" s="202"/>
      <c r="B9" s="102" t="s">
        <v>133</v>
      </c>
      <c r="C9" s="103">
        <f t="shared" si="0"/>
        <v>2</v>
      </c>
      <c r="D9" s="203">
        <f t="shared" si="0"/>
        <v>655000</v>
      </c>
      <c r="E9" s="203"/>
      <c r="F9" s="203"/>
      <c r="G9" s="203"/>
      <c r="H9" s="203"/>
      <c r="I9" s="203"/>
      <c r="J9" s="203"/>
    </row>
    <row r="10" spans="1:10" s="55" customFormat="1" ht="18">
      <c r="A10" s="204"/>
      <c r="B10" s="205" t="s">
        <v>139</v>
      </c>
      <c r="C10" s="189">
        <f>SUM(C11:C12)</f>
        <v>2</v>
      </c>
      <c r="D10" s="206">
        <f>SUM(D11:D12)</f>
        <v>655000</v>
      </c>
      <c r="E10" s="206"/>
      <c r="F10" s="206"/>
      <c r="G10" s="206"/>
      <c r="H10" s="206"/>
      <c r="I10" s="206"/>
      <c r="J10" s="206"/>
    </row>
    <row r="11" spans="1:10" s="55" customFormat="1" ht="36">
      <c r="A11" s="247">
        <v>1</v>
      </c>
      <c r="B11" s="248" t="s">
        <v>142</v>
      </c>
      <c r="C11" s="217">
        <v>1</v>
      </c>
      <c r="D11" s="218">
        <v>460000</v>
      </c>
      <c r="E11" s="249"/>
      <c r="F11" s="254" t="s">
        <v>147</v>
      </c>
      <c r="G11" s="249"/>
      <c r="H11" s="249"/>
      <c r="I11" s="249"/>
      <c r="J11" s="249"/>
    </row>
    <row r="12" spans="1:10" s="55" customFormat="1" ht="18">
      <c r="A12" s="131">
        <v>2</v>
      </c>
      <c r="B12" s="220" t="s">
        <v>143</v>
      </c>
      <c r="C12" s="92">
        <v>1</v>
      </c>
      <c r="D12" s="222">
        <v>195000</v>
      </c>
      <c r="E12" s="250"/>
      <c r="F12" s="255" t="s">
        <v>147</v>
      </c>
      <c r="G12" s="250"/>
      <c r="H12" s="250"/>
      <c r="I12" s="250"/>
      <c r="J12" s="250"/>
    </row>
    <row r="13" spans="1:10">
      <c r="B13" s="353"/>
    </row>
  </sheetData>
  <mergeCells count="9">
    <mergeCell ref="A1:J1"/>
    <mergeCell ref="A5:B6"/>
    <mergeCell ref="J5:J6"/>
    <mergeCell ref="D5:D6"/>
    <mergeCell ref="E5:E6"/>
    <mergeCell ref="F5:F6"/>
    <mergeCell ref="G5:G6"/>
    <mergeCell ref="H5:H6"/>
    <mergeCell ref="I5:I6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E4" sqref="E4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230" t="s">
        <v>145</v>
      </c>
      <c r="B2" s="2"/>
      <c r="C2" s="2"/>
      <c r="D2" s="3"/>
      <c r="E2" s="231"/>
      <c r="F2"/>
      <c r="G2"/>
      <c r="H2"/>
      <c r="I2"/>
      <c r="J2"/>
    </row>
    <row r="3" spans="1:10" ht="21" customHeight="1">
      <c r="A3" s="1" t="s">
        <v>155</v>
      </c>
      <c r="B3" s="2"/>
      <c r="C3" s="2"/>
      <c r="D3" s="3"/>
      <c r="F3"/>
      <c r="G3"/>
      <c r="H3"/>
      <c r="I3"/>
      <c r="J3"/>
    </row>
    <row r="4" spans="1:10">
      <c r="A4" s="5"/>
      <c r="B4" s="6"/>
      <c r="C4" s="7"/>
      <c r="D4" s="8"/>
      <c r="E4" s="9"/>
      <c r="F4" s="9"/>
      <c r="G4" s="9"/>
      <c r="H4" s="9"/>
      <c r="I4" s="9"/>
      <c r="J4" s="9"/>
    </row>
    <row r="5" spans="1:10" ht="21" customHeight="1">
      <c r="A5" s="537" t="s">
        <v>2</v>
      </c>
      <c r="B5" s="538"/>
      <c r="C5" s="11" t="s">
        <v>3</v>
      </c>
      <c r="D5" s="541" t="s">
        <v>4</v>
      </c>
      <c r="E5" s="541" t="s">
        <v>5</v>
      </c>
      <c r="F5" s="543" t="s">
        <v>6</v>
      </c>
      <c r="G5" s="541" t="s">
        <v>7</v>
      </c>
      <c r="H5" s="541" t="s">
        <v>8</v>
      </c>
      <c r="I5" s="541" t="s">
        <v>9</v>
      </c>
      <c r="J5" s="541" t="s">
        <v>10</v>
      </c>
    </row>
    <row r="6" spans="1:10" ht="21" customHeight="1">
      <c r="A6" s="539"/>
      <c r="B6" s="540"/>
      <c r="C6" s="47" t="s">
        <v>11</v>
      </c>
      <c r="D6" s="542"/>
      <c r="E6" s="542"/>
      <c r="F6" s="544"/>
      <c r="G6" s="542"/>
      <c r="H6" s="542"/>
      <c r="I6" s="542"/>
      <c r="J6" s="542"/>
    </row>
    <row r="7" spans="1:10" ht="18">
      <c r="A7" s="196"/>
      <c r="B7" s="95" t="s">
        <v>12</v>
      </c>
      <c r="C7" s="95">
        <f>SUM(C8+C14)</f>
        <v>8</v>
      </c>
      <c r="D7" s="434">
        <f>SUM(D8+D14)</f>
        <v>1881700</v>
      </c>
      <c r="E7" s="197"/>
      <c r="F7" s="197"/>
      <c r="G7" s="197"/>
      <c r="H7" s="197"/>
      <c r="I7" s="197"/>
      <c r="J7" s="197"/>
    </row>
    <row r="8" spans="1:10" ht="36">
      <c r="A8" s="198"/>
      <c r="B8" s="199" t="s">
        <v>132</v>
      </c>
      <c r="C8" s="200">
        <f t="shared" ref="C8:D9" si="0">SUM(C9)</f>
        <v>3</v>
      </c>
      <c r="D8" s="201">
        <f t="shared" si="0"/>
        <v>740300</v>
      </c>
      <c r="E8" s="201"/>
      <c r="F8" s="201"/>
      <c r="G8" s="201"/>
      <c r="H8" s="201"/>
      <c r="I8" s="201"/>
      <c r="J8" s="201"/>
    </row>
    <row r="9" spans="1:10" ht="36">
      <c r="A9" s="202"/>
      <c r="B9" s="102" t="s">
        <v>133</v>
      </c>
      <c r="C9" s="103">
        <f t="shared" si="0"/>
        <v>3</v>
      </c>
      <c r="D9" s="203">
        <f t="shared" si="0"/>
        <v>740300</v>
      </c>
      <c r="E9" s="203"/>
      <c r="F9" s="203"/>
      <c r="G9" s="203"/>
      <c r="H9" s="203"/>
      <c r="I9" s="203"/>
      <c r="J9" s="203"/>
    </row>
    <row r="10" spans="1:10" ht="18">
      <c r="A10" s="204"/>
      <c r="B10" s="205" t="s">
        <v>139</v>
      </c>
      <c r="C10" s="189">
        <f>SUM(C11:C13)</f>
        <v>3</v>
      </c>
      <c r="D10" s="206">
        <f>SUM(D11:D13)</f>
        <v>740300</v>
      </c>
      <c r="E10" s="206"/>
      <c r="F10" s="206"/>
      <c r="G10" s="206"/>
      <c r="H10" s="206"/>
      <c r="I10" s="206"/>
      <c r="J10" s="206"/>
    </row>
    <row r="11" spans="1:10" ht="36">
      <c r="A11" s="247">
        <v>1</v>
      </c>
      <c r="B11" s="227" t="s">
        <v>142</v>
      </c>
      <c r="C11" s="89">
        <v>1</v>
      </c>
      <c r="D11" s="226">
        <v>460000</v>
      </c>
      <c r="E11" s="228"/>
      <c r="F11" s="89" t="s">
        <v>147</v>
      </c>
      <c r="G11" s="228"/>
      <c r="H11" s="228"/>
      <c r="I11" s="228"/>
      <c r="J11" s="228"/>
    </row>
    <row r="12" spans="1:10" ht="18">
      <c r="A12" s="251">
        <v>2</v>
      </c>
      <c r="B12" s="227" t="s">
        <v>150</v>
      </c>
      <c r="C12" s="89">
        <v>1</v>
      </c>
      <c r="D12" s="236">
        <v>85300</v>
      </c>
      <c r="E12" s="252"/>
      <c r="F12" s="89" t="s">
        <v>147</v>
      </c>
      <c r="G12" s="252"/>
      <c r="H12" s="252"/>
      <c r="I12" s="252"/>
      <c r="J12" s="252"/>
    </row>
    <row r="13" spans="1:10" ht="18">
      <c r="A13" s="131">
        <v>3</v>
      </c>
      <c r="B13" s="220" t="s">
        <v>148</v>
      </c>
      <c r="C13" s="92">
        <v>1</v>
      </c>
      <c r="D13" s="222">
        <v>195000</v>
      </c>
      <c r="E13" s="229"/>
      <c r="F13" s="92" t="s">
        <v>147</v>
      </c>
      <c r="G13" s="229"/>
      <c r="H13" s="229"/>
      <c r="I13" s="229"/>
      <c r="J13" s="229"/>
    </row>
    <row r="14" spans="1:10" ht="18">
      <c r="A14" s="97"/>
      <c r="B14" s="98" t="s">
        <v>246</v>
      </c>
      <c r="C14" s="99">
        <f>SUM(C17:C21)</f>
        <v>5</v>
      </c>
      <c r="D14" s="100">
        <f>SUM(D17:D21)</f>
        <v>1141400</v>
      </c>
      <c r="E14" s="100"/>
      <c r="F14" s="100"/>
      <c r="G14" s="100"/>
      <c r="H14" s="100"/>
      <c r="I14" s="100"/>
      <c r="J14" s="100"/>
    </row>
    <row r="15" spans="1:10" ht="18">
      <c r="A15" s="117"/>
      <c r="B15" s="117" t="s">
        <v>247</v>
      </c>
      <c r="C15" s="118"/>
      <c r="D15" s="119"/>
      <c r="E15" s="119"/>
      <c r="F15" s="119"/>
      <c r="G15" s="119"/>
      <c r="H15" s="119"/>
      <c r="I15" s="119"/>
      <c r="J15" s="119"/>
    </row>
    <row r="16" spans="1:10" ht="18">
      <c r="A16" s="117"/>
      <c r="B16" s="117" t="s">
        <v>248</v>
      </c>
      <c r="C16" s="118"/>
      <c r="D16" s="119"/>
      <c r="E16" s="119"/>
      <c r="F16" s="119"/>
      <c r="G16" s="119"/>
      <c r="H16" s="119"/>
      <c r="I16" s="119"/>
      <c r="J16" s="119"/>
    </row>
    <row r="17" spans="1:10" s="55" customFormat="1" ht="36">
      <c r="A17" s="244">
        <v>1</v>
      </c>
      <c r="B17" s="404" t="s">
        <v>281</v>
      </c>
      <c r="C17" s="459">
        <v>1</v>
      </c>
      <c r="D17" s="460">
        <v>27300</v>
      </c>
      <c r="E17" s="455" t="s">
        <v>251</v>
      </c>
      <c r="F17" s="455">
        <v>1</v>
      </c>
      <c r="G17" s="460"/>
      <c r="H17" s="460"/>
      <c r="I17" s="460"/>
      <c r="J17" s="460"/>
    </row>
    <row r="18" spans="1:10" s="55" customFormat="1" ht="36">
      <c r="A18" s="181">
        <v>2</v>
      </c>
      <c r="B18" s="78" t="s">
        <v>283</v>
      </c>
      <c r="C18" s="181">
        <v>1</v>
      </c>
      <c r="D18" s="452">
        <v>411000</v>
      </c>
      <c r="E18" s="455" t="s">
        <v>251</v>
      </c>
      <c r="F18" s="455">
        <v>1</v>
      </c>
      <c r="G18" s="452"/>
      <c r="H18" s="452"/>
      <c r="I18" s="452"/>
      <c r="J18" s="452"/>
    </row>
    <row r="19" spans="1:10" s="55" customFormat="1" ht="18">
      <c r="A19" s="181">
        <v>3</v>
      </c>
      <c r="B19" s="78" t="s">
        <v>282</v>
      </c>
      <c r="C19" s="181">
        <v>1</v>
      </c>
      <c r="D19" s="452">
        <v>216000</v>
      </c>
      <c r="E19" s="455" t="s">
        <v>251</v>
      </c>
      <c r="F19" s="455">
        <v>1</v>
      </c>
      <c r="G19" s="452"/>
      <c r="H19" s="452"/>
      <c r="I19" s="452"/>
      <c r="J19" s="452"/>
    </row>
    <row r="20" spans="1:10" s="55" customFormat="1" ht="54">
      <c r="A20" s="442">
        <v>4</v>
      </c>
      <c r="B20" s="441" t="s">
        <v>284</v>
      </c>
      <c r="C20" s="442">
        <v>1</v>
      </c>
      <c r="D20" s="454">
        <v>237100</v>
      </c>
      <c r="E20" s="455" t="s">
        <v>251</v>
      </c>
      <c r="F20" s="455">
        <v>1</v>
      </c>
      <c r="G20" s="454"/>
      <c r="H20" s="454"/>
      <c r="I20" s="454"/>
      <c r="J20" s="454"/>
    </row>
    <row r="21" spans="1:10" s="55" customFormat="1" ht="54">
      <c r="A21" s="442">
        <v>5</v>
      </c>
      <c r="B21" s="441" t="s">
        <v>285</v>
      </c>
      <c r="C21" s="442">
        <v>1</v>
      </c>
      <c r="D21" s="454">
        <v>250000</v>
      </c>
      <c r="E21" s="455" t="s">
        <v>251</v>
      </c>
      <c r="F21" s="455">
        <v>1</v>
      </c>
      <c r="G21" s="454"/>
      <c r="H21" s="454"/>
      <c r="I21" s="454"/>
      <c r="J21" s="454"/>
    </row>
  </sheetData>
  <mergeCells count="9">
    <mergeCell ref="A1:J1"/>
    <mergeCell ref="A5:B6"/>
    <mergeCell ref="D5:D6"/>
    <mergeCell ref="E5:E6"/>
    <mergeCell ref="F5:F6"/>
    <mergeCell ref="G5:G6"/>
    <mergeCell ref="H5:H6"/>
    <mergeCell ref="I5:I6"/>
    <mergeCell ref="J5:J6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E4" sqref="E4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230" t="s">
        <v>145</v>
      </c>
      <c r="B2" s="2"/>
      <c r="C2" s="2"/>
      <c r="D2" s="3"/>
      <c r="E2" s="231"/>
      <c r="F2"/>
      <c r="G2"/>
      <c r="H2"/>
      <c r="I2"/>
      <c r="J2"/>
    </row>
    <row r="3" spans="1:10" ht="21" customHeight="1">
      <c r="A3" s="1" t="s">
        <v>156</v>
      </c>
      <c r="B3" s="2"/>
      <c r="C3" s="2"/>
      <c r="D3" s="3"/>
      <c r="F3"/>
      <c r="G3"/>
      <c r="H3"/>
      <c r="I3"/>
      <c r="J3"/>
    </row>
    <row r="4" spans="1:10">
      <c r="A4" s="5"/>
      <c r="B4" s="6"/>
      <c r="C4" s="7"/>
      <c r="D4" s="8"/>
      <c r="E4" s="9"/>
      <c r="F4" s="9"/>
      <c r="G4" s="9"/>
      <c r="H4" s="9"/>
      <c r="I4" s="9"/>
      <c r="J4" s="9"/>
    </row>
    <row r="5" spans="1:10" ht="21" customHeight="1">
      <c r="A5" s="537" t="s">
        <v>2</v>
      </c>
      <c r="B5" s="538"/>
      <c r="C5" s="11" t="s">
        <v>3</v>
      </c>
      <c r="D5" s="541" t="s">
        <v>4</v>
      </c>
      <c r="E5" s="541" t="s">
        <v>5</v>
      </c>
      <c r="F5" s="543" t="s">
        <v>6</v>
      </c>
      <c r="G5" s="541" t="s">
        <v>7</v>
      </c>
      <c r="H5" s="541" t="s">
        <v>8</v>
      </c>
      <c r="I5" s="541" t="s">
        <v>9</v>
      </c>
      <c r="J5" s="541" t="s">
        <v>10</v>
      </c>
    </row>
    <row r="6" spans="1:10" ht="21" customHeight="1">
      <c r="A6" s="539"/>
      <c r="B6" s="540"/>
      <c r="C6" s="47" t="s">
        <v>11</v>
      </c>
      <c r="D6" s="542"/>
      <c r="E6" s="542"/>
      <c r="F6" s="544"/>
      <c r="G6" s="542"/>
      <c r="H6" s="542"/>
      <c r="I6" s="542"/>
      <c r="J6" s="542"/>
    </row>
    <row r="7" spans="1:10" ht="18">
      <c r="A7" s="196"/>
      <c r="B7" s="95" t="s">
        <v>12</v>
      </c>
      <c r="C7" s="95">
        <f t="shared" ref="C7:D9" si="0">SUM(C8)</f>
        <v>1</v>
      </c>
      <c r="D7" s="197">
        <f t="shared" si="0"/>
        <v>195000</v>
      </c>
      <c r="E7" s="197"/>
      <c r="F7" s="197"/>
      <c r="G7" s="197"/>
      <c r="H7" s="197"/>
      <c r="I7" s="197"/>
      <c r="J7" s="197"/>
    </row>
    <row r="8" spans="1:10" ht="36">
      <c r="A8" s="198"/>
      <c r="B8" s="199" t="s">
        <v>132</v>
      </c>
      <c r="C8" s="200">
        <f t="shared" si="0"/>
        <v>1</v>
      </c>
      <c r="D8" s="201">
        <f t="shared" si="0"/>
        <v>195000</v>
      </c>
      <c r="E8" s="201"/>
      <c r="F8" s="201"/>
      <c r="G8" s="201"/>
      <c r="H8" s="201"/>
      <c r="I8" s="201"/>
      <c r="J8" s="201"/>
    </row>
    <row r="9" spans="1:10" ht="36">
      <c r="A9" s="202"/>
      <c r="B9" s="102" t="s">
        <v>133</v>
      </c>
      <c r="C9" s="103">
        <f t="shared" si="0"/>
        <v>1</v>
      </c>
      <c r="D9" s="203">
        <f t="shared" si="0"/>
        <v>195000</v>
      </c>
      <c r="E9" s="203"/>
      <c r="F9" s="203"/>
      <c r="G9" s="203"/>
      <c r="H9" s="203"/>
      <c r="I9" s="203"/>
      <c r="J9" s="203"/>
    </row>
    <row r="10" spans="1:10" ht="18">
      <c r="A10" s="204"/>
      <c r="B10" s="205" t="s">
        <v>139</v>
      </c>
      <c r="C10" s="189">
        <f>SUM(C11:C12)</f>
        <v>1</v>
      </c>
      <c r="D10" s="206">
        <f>SUM(D11:D12)</f>
        <v>195000</v>
      </c>
      <c r="E10" s="206"/>
      <c r="F10" s="206"/>
      <c r="G10" s="206"/>
      <c r="H10" s="206"/>
      <c r="I10" s="206"/>
      <c r="J10" s="206"/>
    </row>
    <row r="11" spans="1:10" ht="18">
      <c r="A11" s="237">
        <v>1</v>
      </c>
      <c r="B11" s="238" t="s">
        <v>151</v>
      </c>
      <c r="C11" s="239">
        <v>1</v>
      </c>
      <c r="D11" s="240">
        <v>195000</v>
      </c>
      <c r="E11" s="241"/>
      <c r="F11" s="253" t="s">
        <v>147</v>
      </c>
      <c r="G11" s="241"/>
      <c r="H11" s="241"/>
      <c r="I11" s="241"/>
      <c r="J11" s="241"/>
    </row>
    <row r="12" spans="1:10" ht="18">
      <c r="A12" s="242"/>
      <c r="B12" s="243"/>
      <c r="C12" s="244"/>
      <c r="D12" s="245"/>
      <c r="E12" s="246"/>
      <c r="F12" s="246"/>
      <c r="G12" s="246"/>
      <c r="H12" s="246"/>
      <c r="I12" s="246"/>
      <c r="J12" s="246"/>
    </row>
    <row r="13" spans="1:10" ht="18">
      <c r="A13" s="97"/>
      <c r="B13" s="98" t="s">
        <v>246</v>
      </c>
      <c r="C13" s="99">
        <f>SUM(C15+C20)</f>
        <v>5</v>
      </c>
      <c r="D13" s="354">
        <f>SUM(D15+D20)</f>
        <v>1519000</v>
      </c>
      <c r="E13" s="100"/>
      <c r="F13" s="100"/>
      <c r="G13" s="100"/>
      <c r="H13" s="100"/>
      <c r="I13" s="100"/>
      <c r="J13" s="100"/>
    </row>
    <row r="14" spans="1:10" ht="18">
      <c r="A14" s="117"/>
      <c r="B14" s="117" t="s">
        <v>247</v>
      </c>
      <c r="C14" s="118"/>
      <c r="D14" s="119"/>
      <c r="E14" s="119"/>
      <c r="F14" s="119"/>
      <c r="G14" s="119"/>
      <c r="H14" s="119"/>
      <c r="I14" s="119"/>
      <c r="J14" s="119"/>
    </row>
    <row r="15" spans="1:10" ht="18">
      <c r="A15" s="117"/>
      <c r="B15" s="117" t="s">
        <v>302</v>
      </c>
      <c r="C15" s="118">
        <f>SUM(C16:C19)</f>
        <v>4</v>
      </c>
      <c r="D15" s="470">
        <f>SUM(D16:D19)</f>
        <v>919000</v>
      </c>
      <c r="E15" s="119"/>
      <c r="F15" s="119"/>
      <c r="G15" s="119"/>
      <c r="H15" s="119"/>
      <c r="I15" s="119"/>
      <c r="J15" s="119"/>
    </row>
    <row r="16" spans="1:10" s="55" customFormat="1" ht="36">
      <c r="A16" s="181">
        <v>1</v>
      </c>
      <c r="B16" s="78" t="s">
        <v>286</v>
      </c>
      <c r="C16" s="181">
        <v>1</v>
      </c>
      <c r="D16" s="452">
        <v>250000</v>
      </c>
      <c r="E16" s="455" t="s">
        <v>251</v>
      </c>
      <c r="F16" s="455">
        <v>1</v>
      </c>
      <c r="G16" s="452"/>
      <c r="H16" s="452"/>
      <c r="I16" s="452"/>
      <c r="J16" s="452"/>
    </row>
    <row r="17" spans="1:10" s="55" customFormat="1" ht="36">
      <c r="A17" s="181">
        <v>2</v>
      </c>
      <c r="B17" s="78" t="s">
        <v>287</v>
      </c>
      <c r="C17" s="181">
        <v>1</v>
      </c>
      <c r="D17" s="452">
        <v>327600</v>
      </c>
      <c r="E17" s="455" t="s">
        <v>251</v>
      </c>
      <c r="F17" s="455">
        <v>1</v>
      </c>
      <c r="G17" s="452"/>
      <c r="H17" s="452"/>
      <c r="I17" s="452"/>
      <c r="J17" s="452"/>
    </row>
    <row r="18" spans="1:10" s="55" customFormat="1" ht="72">
      <c r="A18" s="442">
        <v>3</v>
      </c>
      <c r="B18" s="441" t="s">
        <v>288</v>
      </c>
      <c r="C18" s="442">
        <v>1</v>
      </c>
      <c r="D18" s="454">
        <v>93900</v>
      </c>
      <c r="E18" s="455" t="s">
        <v>251</v>
      </c>
      <c r="F18" s="455">
        <v>1</v>
      </c>
      <c r="G18" s="454"/>
      <c r="H18" s="454"/>
      <c r="I18" s="454"/>
      <c r="J18" s="454"/>
    </row>
    <row r="19" spans="1:10" s="55" customFormat="1" ht="54">
      <c r="A19" s="442">
        <v>4</v>
      </c>
      <c r="B19" s="441" t="s">
        <v>289</v>
      </c>
      <c r="C19" s="442">
        <v>1</v>
      </c>
      <c r="D19" s="454">
        <v>247500</v>
      </c>
      <c r="E19" s="455" t="s">
        <v>251</v>
      </c>
      <c r="F19" s="455">
        <v>1</v>
      </c>
      <c r="G19" s="454"/>
      <c r="H19" s="454"/>
      <c r="I19" s="454"/>
      <c r="J19" s="454"/>
    </row>
    <row r="20" spans="1:10" ht="18">
      <c r="A20" s="117"/>
      <c r="B20" s="117" t="s">
        <v>300</v>
      </c>
      <c r="C20" s="118">
        <f>SUM(C21)</f>
        <v>1</v>
      </c>
      <c r="D20" s="470">
        <f>SUM(D21)</f>
        <v>600000</v>
      </c>
      <c r="E20" s="119"/>
      <c r="F20" s="119"/>
      <c r="G20" s="119"/>
      <c r="H20" s="119"/>
      <c r="I20" s="119"/>
      <c r="J20" s="119"/>
    </row>
    <row r="21" spans="1:10" s="55" customFormat="1" ht="36">
      <c r="A21" s="480">
        <v>1</v>
      </c>
      <c r="B21" s="481" t="s">
        <v>314</v>
      </c>
      <c r="C21" s="488">
        <v>1</v>
      </c>
      <c r="D21" s="496">
        <v>600000</v>
      </c>
      <c r="E21" s="455" t="s">
        <v>299</v>
      </c>
      <c r="F21" s="455">
        <v>1</v>
      </c>
      <c r="G21" s="454"/>
      <c r="H21" s="454"/>
      <c r="I21" s="454"/>
      <c r="J21" s="454"/>
    </row>
  </sheetData>
  <mergeCells count="9">
    <mergeCell ref="A1:J1"/>
    <mergeCell ref="A5:B6"/>
    <mergeCell ref="D5:D6"/>
    <mergeCell ref="E5:E6"/>
    <mergeCell ref="F5:F6"/>
    <mergeCell ref="G5:G6"/>
    <mergeCell ref="H5:H6"/>
    <mergeCell ref="I5:I6"/>
    <mergeCell ref="J5:J6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E4" sqref="E4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230" t="s">
        <v>145</v>
      </c>
      <c r="B2" s="2"/>
      <c r="C2" s="2"/>
      <c r="D2" s="3"/>
      <c r="E2" s="231"/>
      <c r="F2"/>
      <c r="G2"/>
      <c r="H2"/>
      <c r="I2"/>
      <c r="J2"/>
    </row>
    <row r="3" spans="1:10" ht="21" customHeight="1">
      <c r="A3" s="1" t="s">
        <v>157</v>
      </c>
      <c r="B3" s="2"/>
      <c r="C3" s="2"/>
      <c r="D3" s="3"/>
      <c r="F3"/>
      <c r="G3"/>
      <c r="H3"/>
      <c r="I3"/>
      <c r="J3"/>
    </row>
    <row r="4" spans="1:10">
      <c r="A4" s="5"/>
      <c r="B4" s="6"/>
      <c r="C4" s="7"/>
      <c r="D4" s="8"/>
      <c r="E4" s="9"/>
      <c r="F4" s="9"/>
      <c r="G4" s="9"/>
      <c r="H4" s="9"/>
      <c r="I4" s="9"/>
      <c r="J4" s="9"/>
    </row>
    <row r="5" spans="1:10" ht="21" customHeight="1">
      <c r="A5" s="537" t="s">
        <v>2</v>
      </c>
      <c r="B5" s="538"/>
      <c r="C5" s="11" t="s">
        <v>3</v>
      </c>
      <c r="D5" s="541" t="s">
        <v>4</v>
      </c>
      <c r="E5" s="541" t="s">
        <v>5</v>
      </c>
      <c r="F5" s="543" t="s">
        <v>6</v>
      </c>
      <c r="G5" s="541" t="s">
        <v>7</v>
      </c>
      <c r="H5" s="541" t="s">
        <v>8</v>
      </c>
      <c r="I5" s="541" t="s">
        <v>9</v>
      </c>
      <c r="J5" s="541" t="s">
        <v>10</v>
      </c>
    </row>
    <row r="6" spans="1:10" ht="21" customHeight="1">
      <c r="A6" s="539"/>
      <c r="B6" s="540"/>
      <c r="C6" s="47" t="s">
        <v>11</v>
      </c>
      <c r="D6" s="542"/>
      <c r="E6" s="542"/>
      <c r="F6" s="544"/>
      <c r="G6" s="542"/>
      <c r="H6" s="542"/>
      <c r="I6" s="542"/>
      <c r="J6" s="542"/>
    </row>
    <row r="7" spans="1:10" ht="18">
      <c r="A7" s="196"/>
      <c r="B7" s="95" t="s">
        <v>12</v>
      </c>
      <c r="C7" s="95">
        <f>SUM(C8+C13)</f>
        <v>2</v>
      </c>
      <c r="D7" s="434">
        <f>SUM(D8+D13)</f>
        <v>486200</v>
      </c>
      <c r="E7" s="197"/>
      <c r="F7" s="197"/>
      <c r="G7" s="197"/>
      <c r="H7" s="197"/>
      <c r="I7" s="197"/>
      <c r="J7" s="197"/>
    </row>
    <row r="8" spans="1:10" ht="36">
      <c r="A8" s="198"/>
      <c r="B8" s="199" t="s">
        <v>132</v>
      </c>
      <c r="C8" s="200">
        <f t="shared" ref="C8:D9" si="0">SUM(C9)</f>
        <v>1</v>
      </c>
      <c r="D8" s="201">
        <f t="shared" si="0"/>
        <v>195000</v>
      </c>
      <c r="E8" s="201"/>
      <c r="F8" s="201"/>
      <c r="G8" s="201"/>
      <c r="H8" s="201"/>
      <c r="I8" s="201"/>
      <c r="J8" s="201"/>
    </row>
    <row r="9" spans="1:10" ht="36">
      <c r="A9" s="202"/>
      <c r="B9" s="102" t="s">
        <v>152</v>
      </c>
      <c r="C9" s="103">
        <f t="shared" si="0"/>
        <v>1</v>
      </c>
      <c r="D9" s="203">
        <f t="shared" si="0"/>
        <v>195000</v>
      </c>
      <c r="E9" s="203"/>
      <c r="F9" s="203"/>
      <c r="G9" s="203"/>
      <c r="H9" s="203"/>
      <c r="I9" s="203"/>
      <c r="J9" s="203"/>
    </row>
    <row r="10" spans="1:10" ht="18">
      <c r="A10" s="204"/>
      <c r="B10" s="205" t="s">
        <v>139</v>
      </c>
      <c r="C10" s="189">
        <f>SUM(C11:C12)</f>
        <v>1</v>
      </c>
      <c r="D10" s="206">
        <f>SUM(D11:D12)</f>
        <v>195000</v>
      </c>
      <c r="E10" s="206"/>
      <c r="F10" s="206"/>
      <c r="G10" s="206"/>
      <c r="H10" s="206"/>
      <c r="I10" s="206"/>
      <c r="J10" s="206"/>
    </row>
    <row r="11" spans="1:10" ht="18">
      <c r="A11" s="237">
        <v>1</v>
      </c>
      <c r="B11" s="238" t="s">
        <v>151</v>
      </c>
      <c r="C11" s="239">
        <v>1</v>
      </c>
      <c r="D11" s="240">
        <v>195000</v>
      </c>
      <c r="E11" s="241"/>
      <c r="F11" s="468">
        <v>4</v>
      </c>
      <c r="G11" s="241"/>
      <c r="H11" s="241"/>
      <c r="I11" s="241"/>
      <c r="J11" s="241"/>
    </row>
    <row r="12" spans="1:10" ht="18">
      <c r="A12" s="242"/>
      <c r="B12" s="243"/>
      <c r="C12" s="244"/>
      <c r="D12" s="245"/>
      <c r="E12" s="246"/>
      <c r="F12" s="246"/>
      <c r="G12" s="246"/>
      <c r="H12" s="246"/>
      <c r="I12" s="246"/>
      <c r="J12" s="246"/>
    </row>
    <row r="13" spans="1:10" ht="18">
      <c r="A13" s="97"/>
      <c r="B13" s="98" t="s">
        <v>246</v>
      </c>
      <c r="C13" s="99">
        <f>SUM(C15+C18)</f>
        <v>1</v>
      </c>
      <c r="D13" s="354">
        <f>SUM(D15+D18)</f>
        <v>291200</v>
      </c>
      <c r="E13" s="100"/>
      <c r="F13" s="100"/>
      <c r="G13" s="100"/>
      <c r="H13" s="100"/>
      <c r="I13" s="100"/>
      <c r="J13" s="100"/>
    </row>
    <row r="14" spans="1:10" ht="18">
      <c r="A14" s="117"/>
      <c r="B14" s="117" t="s">
        <v>247</v>
      </c>
      <c r="C14" s="118"/>
      <c r="D14" s="119"/>
      <c r="E14" s="119"/>
      <c r="F14" s="119"/>
      <c r="G14" s="119"/>
      <c r="H14" s="119"/>
      <c r="I14" s="119"/>
      <c r="J14" s="119"/>
    </row>
    <row r="15" spans="1:10" ht="18">
      <c r="A15" s="117"/>
      <c r="B15" s="117" t="s">
        <v>300</v>
      </c>
      <c r="C15" s="118">
        <f>SUM(C16)</f>
        <v>1</v>
      </c>
      <c r="D15" s="470">
        <f>SUM(D16)</f>
        <v>291200</v>
      </c>
      <c r="E15" s="119"/>
      <c r="F15" s="119"/>
      <c r="G15" s="119"/>
      <c r="H15" s="119"/>
      <c r="I15" s="119"/>
      <c r="J15" s="119"/>
    </row>
    <row r="16" spans="1:10" ht="42">
      <c r="A16" s="471">
        <v>1</v>
      </c>
      <c r="B16" s="472" t="s">
        <v>315</v>
      </c>
      <c r="C16" s="487">
        <v>1</v>
      </c>
      <c r="D16" s="494">
        <v>291200</v>
      </c>
      <c r="E16" s="455" t="s">
        <v>299</v>
      </c>
      <c r="F16" s="455">
        <v>1</v>
      </c>
      <c r="G16" s="454"/>
      <c r="H16" s="454"/>
      <c r="I16" s="454"/>
      <c r="J16" s="454"/>
    </row>
  </sheetData>
  <mergeCells count="9">
    <mergeCell ref="A1:J1"/>
    <mergeCell ref="A5:B6"/>
    <mergeCell ref="D5:D6"/>
    <mergeCell ref="E5:E6"/>
    <mergeCell ref="F5:F6"/>
    <mergeCell ref="G5:G6"/>
    <mergeCell ref="H5:H6"/>
    <mergeCell ref="I5:I6"/>
    <mergeCell ref="J5:J6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G21" sqref="G21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205</v>
      </c>
      <c r="B2" s="2"/>
      <c r="C2" s="2"/>
      <c r="D2" s="3"/>
      <c r="F2"/>
      <c r="G2"/>
      <c r="H2"/>
      <c r="I2"/>
      <c r="J2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s="55" customFormat="1" ht="21" customHeight="1">
      <c r="A4" s="552" t="s">
        <v>2</v>
      </c>
      <c r="B4" s="553"/>
      <c r="C4" s="53" t="s">
        <v>3</v>
      </c>
      <c r="D4" s="547" t="s">
        <v>4</v>
      </c>
      <c r="E4" s="547" t="s">
        <v>5</v>
      </c>
      <c r="F4" s="547" t="s">
        <v>6</v>
      </c>
      <c r="G4" s="547" t="s">
        <v>7</v>
      </c>
      <c r="H4" s="547" t="s">
        <v>8</v>
      </c>
      <c r="I4" s="547" t="s">
        <v>9</v>
      </c>
      <c r="J4" s="547" t="s">
        <v>10</v>
      </c>
    </row>
    <row r="5" spans="1:10" s="55" customFormat="1" ht="21" customHeight="1">
      <c r="A5" s="554"/>
      <c r="B5" s="555"/>
      <c r="C5" s="134" t="s">
        <v>11</v>
      </c>
      <c r="D5" s="548"/>
      <c r="E5" s="548"/>
      <c r="F5" s="548"/>
      <c r="G5" s="548"/>
      <c r="H5" s="548"/>
      <c r="I5" s="548"/>
      <c r="J5" s="548"/>
    </row>
    <row r="6" spans="1:10">
      <c r="A6" s="300"/>
      <c r="B6" s="306" t="s">
        <v>12</v>
      </c>
      <c r="C6" s="279">
        <f>SUM(C9:C15)</f>
        <v>7</v>
      </c>
      <c r="D6" s="280">
        <f>SUM(D9:D15)</f>
        <v>2376500</v>
      </c>
      <c r="E6" s="281"/>
      <c r="F6" s="281"/>
      <c r="G6" s="281"/>
      <c r="H6" s="281"/>
      <c r="I6" s="281"/>
      <c r="J6" s="281"/>
    </row>
    <row r="7" spans="1:10">
      <c r="A7" s="278" t="s">
        <v>175</v>
      </c>
      <c r="B7" s="277"/>
      <c r="C7" s="301"/>
      <c r="D7" s="302"/>
      <c r="E7" s="303"/>
      <c r="F7" s="303"/>
      <c r="G7" s="303"/>
      <c r="H7" s="303"/>
      <c r="I7" s="303"/>
      <c r="J7" s="303"/>
    </row>
    <row r="8" spans="1:10">
      <c r="A8" s="277" t="s">
        <v>169</v>
      </c>
      <c r="B8" s="278"/>
      <c r="C8" s="301"/>
      <c r="D8" s="302"/>
      <c r="E8" s="303"/>
      <c r="F8" s="303"/>
      <c r="G8" s="303"/>
      <c r="H8" s="303"/>
      <c r="I8" s="303"/>
      <c r="J8" s="303"/>
    </row>
    <row r="9" spans="1:10" ht="36">
      <c r="A9" s="127">
        <v>1</v>
      </c>
      <c r="B9" s="85" t="s">
        <v>199</v>
      </c>
      <c r="C9" s="378">
        <v>1</v>
      </c>
      <c r="D9" s="379">
        <v>30000</v>
      </c>
      <c r="E9" s="303"/>
      <c r="F9" s="429">
        <v>6</v>
      </c>
      <c r="G9" s="303"/>
      <c r="H9" s="303"/>
      <c r="I9" s="303"/>
      <c r="J9" s="303"/>
    </row>
    <row r="10" spans="1:10">
      <c r="A10" s="115">
        <v>2</v>
      </c>
      <c r="B10" s="88" t="s">
        <v>200</v>
      </c>
      <c r="C10" s="320">
        <v>1</v>
      </c>
      <c r="D10" s="321">
        <v>351000</v>
      </c>
      <c r="E10" s="329"/>
      <c r="F10" s="430">
        <v>6</v>
      </c>
      <c r="G10" s="329"/>
      <c r="H10" s="329"/>
      <c r="I10" s="329"/>
      <c r="J10" s="329"/>
    </row>
    <row r="11" spans="1:10" ht="36">
      <c r="A11" s="115">
        <v>3</v>
      </c>
      <c r="B11" s="88" t="s">
        <v>201</v>
      </c>
      <c r="C11" s="320">
        <v>1</v>
      </c>
      <c r="D11" s="321">
        <v>46900</v>
      </c>
      <c r="E11" s="52"/>
      <c r="F11" s="429">
        <v>6</v>
      </c>
      <c r="G11" s="52"/>
      <c r="H11" s="52"/>
      <c r="I11" s="52"/>
      <c r="J11" s="52"/>
    </row>
    <row r="12" spans="1:10" ht="36">
      <c r="A12" s="115">
        <v>4</v>
      </c>
      <c r="B12" s="88" t="s">
        <v>202</v>
      </c>
      <c r="C12" s="320">
        <v>1</v>
      </c>
      <c r="D12" s="321">
        <f>145000-35000</f>
        <v>110000</v>
      </c>
      <c r="E12" s="49"/>
      <c r="F12" s="430">
        <v>6</v>
      </c>
      <c r="G12" s="49"/>
      <c r="H12" s="49"/>
      <c r="I12" s="49"/>
      <c r="J12" s="49"/>
    </row>
    <row r="13" spans="1:10">
      <c r="A13" s="159">
        <v>5</v>
      </c>
      <c r="B13" s="88" t="s">
        <v>232</v>
      </c>
      <c r="C13" s="320">
        <v>1</v>
      </c>
      <c r="D13" s="321">
        <v>359000</v>
      </c>
      <c r="E13" s="52"/>
      <c r="F13" s="429">
        <v>6</v>
      </c>
      <c r="G13" s="52"/>
      <c r="H13" s="52"/>
      <c r="I13" s="52"/>
      <c r="J13" s="52"/>
    </row>
    <row r="14" spans="1:10">
      <c r="A14" s="115">
        <v>6</v>
      </c>
      <c r="B14" s="88" t="s">
        <v>203</v>
      </c>
      <c r="C14" s="320">
        <v>1</v>
      </c>
      <c r="D14" s="321">
        <v>579600</v>
      </c>
      <c r="E14" s="52"/>
      <c r="F14" s="430">
        <v>1</v>
      </c>
      <c r="G14" s="52"/>
      <c r="H14" s="52"/>
      <c r="I14" s="52"/>
      <c r="J14" s="52"/>
    </row>
    <row r="15" spans="1:10" ht="36">
      <c r="A15" s="131">
        <v>7</v>
      </c>
      <c r="B15" s="91" t="s">
        <v>204</v>
      </c>
      <c r="C15" s="325">
        <v>1</v>
      </c>
      <c r="D15" s="326">
        <v>900000</v>
      </c>
      <c r="E15" s="304"/>
      <c r="F15" s="431">
        <v>6</v>
      </c>
      <c r="G15" s="304"/>
      <c r="H15" s="304"/>
      <c r="I15" s="304"/>
      <c r="J15" s="304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4" right="0.1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E3" sqref="E3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35</v>
      </c>
      <c r="B2" s="2"/>
      <c r="C2" s="2"/>
      <c r="D2" s="3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ht="21" customHeight="1">
      <c r="A4" s="537" t="s">
        <v>2</v>
      </c>
      <c r="B4" s="538"/>
      <c r="C4" s="351" t="s">
        <v>3</v>
      </c>
      <c r="D4" s="541" t="s">
        <v>4</v>
      </c>
      <c r="E4" s="541" t="s">
        <v>5</v>
      </c>
      <c r="F4" s="543" t="s">
        <v>6</v>
      </c>
      <c r="G4" s="541" t="s">
        <v>7</v>
      </c>
      <c r="H4" s="541" t="s">
        <v>8</v>
      </c>
      <c r="I4" s="541" t="s">
        <v>9</v>
      </c>
      <c r="J4" s="541" t="s">
        <v>10</v>
      </c>
    </row>
    <row r="5" spans="1:10" ht="21" customHeight="1">
      <c r="A5" s="539"/>
      <c r="B5" s="540"/>
      <c r="C5" s="352" t="s">
        <v>11</v>
      </c>
      <c r="D5" s="542"/>
      <c r="E5" s="542"/>
      <c r="F5" s="544"/>
      <c r="G5" s="542"/>
      <c r="H5" s="542"/>
      <c r="I5" s="542"/>
      <c r="J5" s="542"/>
    </row>
    <row r="6" spans="1:10" s="55" customFormat="1" ht="21" customHeight="1">
      <c r="A6" s="186"/>
      <c r="B6" s="187" t="s">
        <v>36</v>
      </c>
      <c r="C6" s="95">
        <f>SUM(C7)</f>
        <v>17</v>
      </c>
      <c r="D6" s="94">
        <f>SUM(D7)</f>
        <v>11235700</v>
      </c>
      <c r="E6" s="94"/>
      <c r="F6" s="94"/>
      <c r="G6" s="94"/>
      <c r="H6" s="94"/>
      <c r="I6" s="94"/>
      <c r="J6" s="94"/>
    </row>
    <row r="7" spans="1:10" s="55" customFormat="1" ht="36">
      <c r="A7" s="97"/>
      <c r="B7" s="98" t="s">
        <v>37</v>
      </c>
      <c r="C7" s="99">
        <f>SUM(C8,C22,C28)</f>
        <v>17</v>
      </c>
      <c r="D7" s="354">
        <f>SUM(D8,D22,D28)</f>
        <v>11235700</v>
      </c>
      <c r="E7" s="100"/>
      <c r="F7" s="100"/>
      <c r="G7" s="100"/>
      <c r="H7" s="100"/>
      <c r="I7" s="100"/>
      <c r="J7" s="100"/>
    </row>
    <row r="8" spans="1:10" s="55" customFormat="1" ht="18">
      <c r="A8" s="101"/>
      <c r="B8" s="101" t="s">
        <v>13</v>
      </c>
      <c r="C8" s="103">
        <f>SUM(C9,C12)</f>
        <v>10</v>
      </c>
      <c r="D8" s="104">
        <f>SUM(D9,D12)</f>
        <v>5655400</v>
      </c>
      <c r="E8" s="104"/>
      <c r="F8" s="104"/>
      <c r="G8" s="104"/>
      <c r="H8" s="104"/>
      <c r="I8" s="104"/>
      <c r="J8" s="104"/>
    </row>
    <row r="9" spans="1:10" s="55" customFormat="1" ht="36">
      <c r="A9" s="188" t="s">
        <v>38</v>
      </c>
      <c r="B9" s="205" t="s">
        <v>39</v>
      </c>
      <c r="C9" s="189">
        <f>SUM(C10:C11)</f>
        <v>1</v>
      </c>
      <c r="D9" s="108">
        <f>SUM(D10:D11)</f>
        <v>393400</v>
      </c>
      <c r="E9" s="108"/>
      <c r="F9" s="108"/>
      <c r="G9" s="108"/>
      <c r="H9" s="108"/>
      <c r="I9" s="108"/>
      <c r="J9" s="108"/>
    </row>
    <row r="10" spans="1:10" s="357" customFormat="1" ht="54">
      <c r="A10" s="217">
        <v>1</v>
      </c>
      <c r="B10" s="216" t="s">
        <v>236</v>
      </c>
      <c r="C10" s="217">
        <v>1</v>
      </c>
      <c r="D10" s="355">
        <v>393400</v>
      </c>
      <c r="E10" s="356" t="s">
        <v>40</v>
      </c>
      <c r="F10" s="89">
        <v>2</v>
      </c>
      <c r="G10" s="356"/>
      <c r="H10" s="356"/>
      <c r="I10" s="356"/>
      <c r="J10" s="356"/>
    </row>
    <row r="11" spans="1:10" s="357" customFormat="1" ht="90">
      <c r="A11" s="131">
        <v>2</v>
      </c>
      <c r="B11" s="91" t="s">
        <v>220</v>
      </c>
      <c r="C11" s="92"/>
      <c r="D11" s="143"/>
      <c r="E11" s="358" t="s">
        <v>41</v>
      </c>
      <c r="F11" s="89">
        <v>2</v>
      </c>
      <c r="G11" s="358"/>
      <c r="H11" s="358"/>
      <c r="I11" s="358"/>
      <c r="J11" s="358"/>
    </row>
    <row r="12" spans="1:10" s="55" customFormat="1" ht="36">
      <c r="A12" s="359" t="s">
        <v>38</v>
      </c>
      <c r="B12" s="360" t="s">
        <v>42</v>
      </c>
      <c r="C12" s="194">
        <f>SUM(C13:C21)</f>
        <v>9</v>
      </c>
      <c r="D12" s="108">
        <f>SUM(D13:D21)</f>
        <v>5262000</v>
      </c>
      <c r="E12" s="360"/>
      <c r="F12" s="400"/>
      <c r="G12" s="360"/>
      <c r="H12" s="360"/>
      <c r="I12" s="360"/>
      <c r="J12" s="360"/>
    </row>
    <row r="13" spans="1:10" s="55" customFormat="1" ht="36">
      <c r="A13" s="109">
        <v>1</v>
      </c>
      <c r="B13" s="85" t="s">
        <v>235</v>
      </c>
      <c r="C13" s="86">
        <v>1</v>
      </c>
      <c r="D13" s="361">
        <v>500000</v>
      </c>
      <c r="E13" s="265" t="s">
        <v>43</v>
      </c>
      <c r="F13" s="89">
        <v>2</v>
      </c>
      <c r="G13" s="265"/>
      <c r="H13" s="265"/>
      <c r="I13" s="265"/>
      <c r="J13" s="265"/>
    </row>
    <row r="14" spans="1:10" s="55" customFormat="1" ht="36">
      <c r="A14" s="110">
        <v>2</v>
      </c>
      <c r="B14" s="88" t="s">
        <v>44</v>
      </c>
      <c r="C14" s="89">
        <v>1</v>
      </c>
      <c r="D14" s="362">
        <v>546700</v>
      </c>
      <c r="E14" s="362" t="s">
        <v>45</v>
      </c>
      <c r="F14" s="89">
        <v>2</v>
      </c>
      <c r="G14" s="362"/>
      <c r="H14" s="362"/>
      <c r="I14" s="362"/>
      <c r="J14" s="362"/>
    </row>
    <row r="15" spans="1:10" s="55" customFormat="1" ht="36">
      <c r="A15" s="110">
        <v>3</v>
      </c>
      <c r="B15" s="88" t="s">
        <v>46</v>
      </c>
      <c r="C15" s="89">
        <v>1</v>
      </c>
      <c r="D15" s="362">
        <v>500000</v>
      </c>
      <c r="E15" s="362" t="s">
        <v>45</v>
      </c>
      <c r="F15" s="89">
        <v>2</v>
      </c>
      <c r="G15" s="362"/>
      <c r="H15" s="362"/>
      <c r="I15" s="362"/>
      <c r="J15" s="362"/>
    </row>
    <row r="16" spans="1:10" s="55" customFormat="1" ht="18">
      <c r="A16" s="110">
        <v>4</v>
      </c>
      <c r="B16" s="88" t="s">
        <v>47</v>
      </c>
      <c r="C16" s="89">
        <v>1</v>
      </c>
      <c r="D16" s="362">
        <v>300000</v>
      </c>
      <c r="E16" s="362" t="s">
        <v>45</v>
      </c>
      <c r="F16" s="89">
        <v>2</v>
      </c>
      <c r="G16" s="362"/>
      <c r="H16" s="362"/>
      <c r="I16" s="362"/>
      <c r="J16" s="362"/>
    </row>
    <row r="17" spans="1:10" s="55" customFormat="1" ht="36">
      <c r="A17" s="110">
        <v>5</v>
      </c>
      <c r="B17" s="88" t="s">
        <v>48</v>
      </c>
      <c r="C17" s="89">
        <v>1</v>
      </c>
      <c r="D17" s="362">
        <v>700000</v>
      </c>
      <c r="E17" s="362" t="s">
        <v>45</v>
      </c>
      <c r="F17" s="89">
        <v>2</v>
      </c>
      <c r="G17" s="362"/>
      <c r="H17" s="362"/>
      <c r="I17" s="362"/>
      <c r="J17" s="362"/>
    </row>
    <row r="18" spans="1:10" s="55" customFormat="1" ht="36">
      <c r="A18" s="110">
        <v>6</v>
      </c>
      <c r="B18" s="88" t="s">
        <v>49</v>
      </c>
      <c r="C18" s="89">
        <v>1</v>
      </c>
      <c r="D18" s="362">
        <v>2000000</v>
      </c>
      <c r="E18" s="362" t="s">
        <v>45</v>
      </c>
      <c r="F18" s="89">
        <v>2</v>
      </c>
      <c r="G18" s="362"/>
      <c r="H18" s="362"/>
      <c r="I18" s="362"/>
      <c r="J18" s="362"/>
    </row>
    <row r="19" spans="1:10" s="55" customFormat="1" ht="54">
      <c r="A19" s="110">
        <v>7</v>
      </c>
      <c r="B19" s="88" t="s">
        <v>50</v>
      </c>
      <c r="C19" s="89">
        <v>1</v>
      </c>
      <c r="D19" s="362">
        <v>200000</v>
      </c>
      <c r="E19" s="362" t="s">
        <v>45</v>
      </c>
      <c r="F19" s="89">
        <v>2</v>
      </c>
      <c r="G19" s="362"/>
      <c r="H19" s="362"/>
      <c r="I19" s="362"/>
      <c r="J19" s="362"/>
    </row>
    <row r="20" spans="1:10" s="55" customFormat="1" ht="54">
      <c r="A20" s="110">
        <v>8</v>
      </c>
      <c r="B20" s="88" t="s">
        <v>51</v>
      </c>
      <c r="C20" s="89">
        <v>1</v>
      </c>
      <c r="D20" s="266">
        <v>215300</v>
      </c>
      <c r="E20" s="77" t="s">
        <v>52</v>
      </c>
      <c r="F20" s="89">
        <v>2</v>
      </c>
      <c r="G20" s="77"/>
      <c r="H20" s="77"/>
      <c r="I20" s="77"/>
      <c r="J20" s="77"/>
    </row>
    <row r="21" spans="1:10" s="55" customFormat="1" ht="36">
      <c r="A21" s="272">
        <v>9</v>
      </c>
      <c r="B21" s="273" t="s">
        <v>53</v>
      </c>
      <c r="C21" s="161">
        <v>1</v>
      </c>
      <c r="D21" s="274">
        <v>300000</v>
      </c>
      <c r="E21" s="363" t="s">
        <v>52</v>
      </c>
      <c r="F21" s="89">
        <v>2</v>
      </c>
      <c r="G21" s="363"/>
      <c r="H21" s="363"/>
      <c r="I21" s="363"/>
      <c r="J21" s="363"/>
    </row>
    <row r="22" spans="1:10" s="55" customFormat="1" ht="18">
      <c r="A22" s="117"/>
      <c r="B22" s="117" t="s">
        <v>19</v>
      </c>
      <c r="C22" s="118">
        <f>SUM(C23)</f>
        <v>4</v>
      </c>
      <c r="D22" s="119">
        <f>SUM(D23)</f>
        <v>1812400</v>
      </c>
      <c r="E22" s="119"/>
      <c r="F22" s="119"/>
      <c r="G22" s="119"/>
      <c r="H22" s="119"/>
      <c r="I22" s="119"/>
      <c r="J22" s="119"/>
    </row>
    <row r="23" spans="1:10" s="55" customFormat="1" ht="18">
      <c r="A23" s="120"/>
      <c r="B23" s="121" t="s">
        <v>54</v>
      </c>
      <c r="C23" s="122">
        <f>SUM(C24:C27)</f>
        <v>4</v>
      </c>
      <c r="D23" s="195">
        <f>SUM(D24:D27)</f>
        <v>1812400</v>
      </c>
      <c r="E23" s="123"/>
      <c r="F23" s="123"/>
      <c r="G23" s="123"/>
      <c r="H23" s="123"/>
      <c r="I23" s="123"/>
      <c r="J23" s="123"/>
    </row>
    <row r="24" spans="1:10" s="55" customFormat="1" ht="54">
      <c r="A24" s="109">
        <v>1</v>
      </c>
      <c r="B24" s="85" t="s">
        <v>55</v>
      </c>
      <c r="C24" s="109">
        <v>1</v>
      </c>
      <c r="D24" s="361">
        <v>370600</v>
      </c>
      <c r="E24" s="265" t="s">
        <v>56</v>
      </c>
      <c r="F24" s="89">
        <v>2</v>
      </c>
      <c r="G24" s="265"/>
      <c r="H24" s="265"/>
      <c r="I24" s="265"/>
      <c r="J24" s="265"/>
    </row>
    <row r="25" spans="1:10" s="55" customFormat="1" ht="36">
      <c r="A25" s="110">
        <v>2</v>
      </c>
      <c r="B25" s="88" t="s">
        <v>57</v>
      </c>
      <c r="C25" s="110">
        <v>1</v>
      </c>
      <c r="D25" s="266">
        <v>384800</v>
      </c>
      <c r="E25" s="267" t="s">
        <v>56</v>
      </c>
      <c r="F25" s="89">
        <v>2</v>
      </c>
      <c r="G25" s="267"/>
      <c r="H25" s="267"/>
      <c r="I25" s="267"/>
      <c r="J25" s="267"/>
    </row>
    <row r="26" spans="1:10" s="55" customFormat="1" ht="54">
      <c r="A26" s="110">
        <v>3</v>
      </c>
      <c r="B26" s="273" t="s">
        <v>58</v>
      </c>
      <c r="C26" s="110">
        <v>1</v>
      </c>
      <c r="D26" s="274">
        <v>441000</v>
      </c>
      <c r="E26" s="275" t="s">
        <v>59</v>
      </c>
      <c r="F26" s="89">
        <v>2</v>
      </c>
      <c r="G26" s="275"/>
      <c r="H26" s="275"/>
      <c r="I26" s="275"/>
      <c r="J26" s="275"/>
    </row>
    <row r="27" spans="1:10" s="55" customFormat="1" ht="36">
      <c r="A27" s="110">
        <v>4</v>
      </c>
      <c r="B27" s="273" t="s">
        <v>60</v>
      </c>
      <c r="C27" s="110">
        <v>1</v>
      </c>
      <c r="D27" s="274">
        <v>616000</v>
      </c>
      <c r="E27" s="275" t="s">
        <v>61</v>
      </c>
      <c r="F27" s="89">
        <v>2</v>
      </c>
      <c r="G27" s="275"/>
      <c r="H27" s="275"/>
      <c r="I27" s="275"/>
      <c r="J27" s="275"/>
    </row>
    <row r="28" spans="1:10" s="55" customFormat="1" ht="18">
      <c r="A28" s="117"/>
      <c r="B28" s="117" t="s">
        <v>62</v>
      </c>
      <c r="C28" s="118">
        <f>SUM(C29)</f>
        <v>3</v>
      </c>
      <c r="D28" s="119">
        <f>SUM(D29)</f>
        <v>3767900</v>
      </c>
      <c r="E28" s="119"/>
      <c r="F28" s="119"/>
      <c r="G28" s="119"/>
      <c r="H28" s="119"/>
      <c r="I28" s="119"/>
      <c r="J28" s="119"/>
    </row>
    <row r="29" spans="1:10" s="55" customFormat="1" ht="18">
      <c r="A29" s="359"/>
      <c r="B29" s="360" t="s">
        <v>63</v>
      </c>
      <c r="C29" s="194">
        <f>SUM(C30:C32)</f>
        <v>3</v>
      </c>
      <c r="D29" s="108">
        <f>SUM(D30:D32)</f>
        <v>3767900</v>
      </c>
      <c r="E29" s="360"/>
      <c r="F29" s="360"/>
      <c r="G29" s="360"/>
      <c r="H29" s="360"/>
      <c r="I29" s="360"/>
      <c r="J29" s="360"/>
    </row>
    <row r="30" spans="1:10" s="55" customFormat="1" ht="72">
      <c r="A30" s="127">
        <v>1</v>
      </c>
      <c r="B30" s="85" t="s">
        <v>64</v>
      </c>
      <c r="C30" s="86">
        <v>1</v>
      </c>
      <c r="D30" s="364">
        <v>2707000</v>
      </c>
      <c r="E30" s="365" t="s">
        <v>65</v>
      </c>
      <c r="F30" s="89">
        <v>2</v>
      </c>
      <c r="G30" s="365"/>
      <c r="H30" s="365"/>
      <c r="I30" s="365"/>
      <c r="J30" s="365"/>
    </row>
    <row r="31" spans="1:10" s="55" customFormat="1" ht="36">
      <c r="A31" s="115">
        <v>2</v>
      </c>
      <c r="B31" s="88" t="s">
        <v>66</v>
      </c>
      <c r="C31" s="89">
        <v>1</v>
      </c>
      <c r="D31" s="145">
        <v>285700</v>
      </c>
      <c r="E31" s="145"/>
      <c r="F31" s="89">
        <v>2</v>
      </c>
      <c r="G31" s="145"/>
      <c r="H31" s="145"/>
      <c r="I31" s="145"/>
      <c r="J31" s="145"/>
    </row>
    <row r="32" spans="1:10" s="55" customFormat="1" ht="18">
      <c r="A32" s="131">
        <v>3</v>
      </c>
      <c r="B32" s="91" t="s">
        <v>67</v>
      </c>
      <c r="C32" s="92">
        <v>1</v>
      </c>
      <c r="D32" s="366">
        <v>775200</v>
      </c>
      <c r="E32" s="366"/>
      <c r="F32" s="92">
        <v>2</v>
      </c>
      <c r="G32" s="366"/>
      <c r="H32" s="366"/>
      <c r="I32" s="366"/>
      <c r="J32" s="366"/>
    </row>
    <row r="33" spans="1:10" s="55" customFormat="1" ht="18">
      <c r="A33" s="97"/>
      <c r="B33" s="98" t="s">
        <v>246</v>
      </c>
      <c r="C33" s="99">
        <f>SUM(C35+C37)</f>
        <v>2</v>
      </c>
      <c r="D33" s="354">
        <f>SUM(D35+D37)</f>
        <v>1147400</v>
      </c>
      <c r="E33" s="100"/>
      <c r="F33" s="100"/>
      <c r="G33" s="100"/>
      <c r="H33" s="100"/>
      <c r="I33" s="100"/>
      <c r="J33" s="100"/>
    </row>
    <row r="34" spans="1:10" s="55" customFormat="1" ht="18">
      <c r="A34" s="117"/>
      <c r="B34" s="117" t="s">
        <v>247</v>
      </c>
      <c r="C34" s="118"/>
      <c r="D34" s="119"/>
      <c r="E34" s="119"/>
      <c r="F34" s="119"/>
      <c r="G34" s="119"/>
      <c r="H34" s="119"/>
      <c r="I34" s="119"/>
      <c r="J34" s="119"/>
    </row>
    <row r="35" spans="1:10" s="55" customFormat="1" ht="18">
      <c r="A35" s="117"/>
      <c r="B35" s="117" t="s">
        <v>302</v>
      </c>
      <c r="C35" s="118">
        <f>SUM(C36)</f>
        <v>1</v>
      </c>
      <c r="D35" s="470">
        <f>SUM(D36)</f>
        <v>825800</v>
      </c>
      <c r="E35" s="119"/>
      <c r="F35" s="119"/>
      <c r="G35" s="119"/>
      <c r="H35" s="119"/>
      <c r="I35" s="119"/>
      <c r="J35" s="119"/>
    </row>
    <row r="36" spans="1:10" s="55" customFormat="1" ht="54">
      <c r="A36" s="436">
        <v>1</v>
      </c>
      <c r="B36" s="437" t="s">
        <v>245</v>
      </c>
      <c r="C36" s="438">
        <v>1</v>
      </c>
      <c r="D36" s="439">
        <v>825800</v>
      </c>
      <c r="E36" s="184" t="s">
        <v>251</v>
      </c>
      <c r="F36" s="181">
        <v>1</v>
      </c>
      <c r="G36" s="440"/>
      <c r="H36" s="440"/>
      <c r="I36" s="440"/>
      <c r="J36" s="440"/>
    </row>
    <row r="37" spans="1:10" s="55" customFormat="1" ht="18">
      <c r="A37" s="117"/>
      <c r="B37" s="117" t="s">
        <v>300</v>
      </c>
      <c r="C37" s="118">
        <f>SUM(C38)</f>
        <v>1</v>
      </c>
      <c r="D37" s="470">
        <f>SUM(D38)</f>
        <v>321600</v>
      </c>
      <c r="E37" s="119"/>
      <c r="F37" s="119"/>
      <c r="G37" s="119"/>
      <c r="H37" s="119"/>
      <c r="I37" s="119"/>
      <c r="J37" s="119"/>
    </row>
    <row r="38" spans="1:10" ht="42">
      <c r="A38" s="471">
        <v>1</v>
      </c>
      <c r="B38" s="472" t="s">
        <v>301</v>
      </c>
      <c r="C38" s="473">
        <v>1</v>
      </c>
      <c r="D38" s="474">
        <v>321600</v>
      </c>
      <c r="E38" s="184" t="s">
        <v>299</v>
      </c>
      <c r="F38" s="181">
        <v>1</v>
      </c>
      <c r="G38" s="474"/>
      <c r="H38" s="474"/>
      <c r="I38" s="474"/>
      <c r="J38" s="474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26" right="0.31" top="0.75" bottom="0.75" header="0.3" footer="0.3"/>
  <pageSetup paperSize="9"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G22" sqref="G22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210</v>
      </c>
      <c r="B2" s="2"/>
      <c r="C2" s="2"/>
      <c r="D2" s="3"/>
      <c r="F2"/>
      <c r="G2"/>
      <c r="H2"/>
      <c r="I2"/>
      <c r="J2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s="55" customFormat="1" ht="21" customHeight="1">
      <c r="A4" s="552" t="s">
        <v>2</v>
      </c>
      <c r="B4" s="553"/>
      <c r="C4" s="53" t="s">
        <v>3</v>
      </c>
      <c r="D4" s="547" t="s">
        <v>4</v>
      </c>
      <c r="E4" s="547" t="s">
        <v>5</v>
      </c>
      <c r="F4" s="547" t="s">
        <v>6</v>
      </c>
      <c r="G4" s="547" t="s">
        <v>7</v>
      </c>
      <c r="H4" s="547" t="s">
        <v>8</v>
      </c>
      <c r="I4" s="547" t="s">
        <v>9</v>
      </c>
      <c r="J4" s="547" t="s">
        <v>10</v>
      </c>
    </row>
    <row r="5" spans="1:10" s="55" customFormat="1" ht="21" customHeight="1">
      <c r="A5" s="554"/>
      <c r="B5" s="555"/>
      <c r="C5" s="134" t="s">
        <v>11</v>
      </c>
      <c r="D5" s="548"/>
      <c r="E5" s="548"/>
      <c r="F5" s="548"/>
      <c r="G5" s="548"/>
      <c r="H5" s="548"/>
      <c r="I5" s="548"/>
      <c r="J5" s="548"/>
    </row>
    <row r="6" spans="1:10">
      <c r="A6" s="300"/>
      <c r="B6" s="306" t="s">
        <v>12</v>
      </c>
      <c r="C6" s="279">
        <f>SUM(C7:C12)</f>
        <v>4</v>
      </c>
      <c r="D6" s="280">
        <f>SUM(D7:D12)</f>
        <v>1663800</v>
      </c>
      <c r="E6" s="281"/>
      <c r="F6" s="281"/>
      <c r="G6" s="281"/>
      <c r="H6" s="281"/>
      <c r="I6" s="281"/>
      <c r="J6" s="281"/>
    </row>
    <row r="7" spans="1:10">
      <c r="A7" s="278" t="s">
        <v>175</v>
      </c>
      <c r="B7" s="277"/>
      <c r="C7" s="301"/>
      <c r="D7" s="302"/>
      <c r="E7" s="303"/>
      <c r="F7" s="303"/>
      <c r="G7" s="303"/>
      <c r="H7" s="303"/>
      <c r="I7" s="303"/>
      <c r="J7" s="303"/>
    </row>
    <row r="8" spans="1:10">
      <c r="A8" s="277" t="s">
        <v>169</v>
      </c>
      <c r="B8" s="278"/>
      <c r="C8" s="301"/>
      <c r="D8" s="302"/>
      <c r="E8" s="303"/>
      <c r="F8" s="303"/>
      <c r="G8" s="303"/>
      <c r="H8" s="303"/>
      <c r="I8" s="303"/>
      <c r="J8" s="303"/>
    </row>
    <row r="9" spans="1:10" ht="36">
      <c r="A9" s="315">
        <v>1</v>
      </c>
      <c r="B9" s="88" t="s">
        <v>206</v>
      </c>
      <c r="C9" s="320">
        <v>1</v>
      </c>
      <c r="D9" s="321">
        <v>462400</v>
      </c>
      <c r="E9" s="52"/>
      <c r="F9" s="433">
        <v>6</v>
      </c>
      <c r="G9" s="52"/>
      <c r="H9" s="52"/>
      <c r="I9" s="52"/>
      <c r="J9" s="52"/>
    </row>
    <row r="10" spans="1:10" ht="36">
      <c r="A10" s="319">
        <v>2</v>
      </c>
      <c r="B10" s="372" t="s">
        <v>207</v>
      </c>
      <c r="C10" s="380">
        <v>1</v>
      </c>
      <c r="D10" s="321">
        <v>124900</v>
      </c>
      <c r="E10" s="52"/>
      <c r="F10" s="433">
        <v>6</v>
      </c>
      <c r="G10" s="52"/>
      <c r="H10" s="52"/>
      <c r="I10" s="52"/>
      <c r="J10" s="52"/>
    </row>
    <row r="11" spans="1:10" ht="36">
      <c r="A11" s="381">
        <v>3</v>
      </c>
      <c r="B11" s="372" t="s">
        <v>208</v>
      </c>
      <c r="C11" s="380">
        <v>1</v>
      </c>
      <c r="D11" s="321">
        <v>165500</v>
      </c>
      <c r="E11" s="52"/>
      <c r="F11" s="433">
        <v>6</v>
      </c>
      <c r="G11" s="52"/>
      <c r="H11" s="52"/>
      <c r="I11" s="52"/>
      <c r="J11" s="52"/>
    </row>
    <row r="12" spans="1:10" ht="36">
      <c r="A12" s="324">
        <v>4</v>
      </c>
      <c r="B12" s="382" t="s">
        <v>209</v>
      </c>
      <c r="C12" s="383">
        <v>1</v>
      </c>
      <c r="D12" s="326">
        <v>911000</v>
      </c>
      <c r="E12" s="304"/>
      <c r="F12" s="497">
        <v>6</v>
      </c>
      <c r="G12" s="304"/>
      <c r="H12" s="304"/>
      <c r="I12" s="304"/>
      <c r="J12" s="304"/>
    </row>
    <row r="13" spans="1:10">
      <c r="B13" s="353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45" right="0.17" top="0.75" bottom="0.75" header="0.3" footer="0.3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G20" sqref="G20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187</v>
      </c>
      <c r="B2" s="2"/>
      <c r="C2" s="2"/>
      <c r="D2" s="3"/>
      <c r="F2"/>
      <c r="G2"/>
      <c r="H2"/>
      <c r="I2"/>
      <c r="J2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s="55" customFormat="1" ht="21" customHeight="1">
      <c r="A4" s="552" t="s">
        <v>2</v>
      </c>
      <c r="B4" s="553"/>
      <c r="C4" s="410" t="s">
        <v>3</v>
      </c>
      <c r="D4" s="547" t="s">
        <v>4</v>
      </c>
      <c r="E4" s="547" t="s">
        <v>5</v>
      </c>
      <c r="F4" s="547" t="s">
        <v>6</v>
      </c>
      <c r="G4" s="547" t="s">
        <v>7</v>
      </c>
      <c r="H4" s="547" t="s">
        <v>8</v>
      </c>
      <c r="I4" s="547" t="s">
        <v>9</v>
      </c>
      <c r="J4" s="547" t="s">
        <v>10</v>
      </c>
    </row>
    <row r="5" spans="1:10" s="55" customFormat="1" ht="21" customHeight="1">
      <c r="A5" s="554"/>
      <c r="B5" s="555"/>
      <c r="C5" s="134" t="s">
        <v>11</v>
      </c>
      <c r="D5" s="548"/>
      <c r="E5" s="548"/>
      <c r="F5" s="548"/>
      <c r="G5" s="548"/>
      <c r="H5" s="548"/>
      <c r="I5" s="548"/>
      <c r="J5" s="548"/>
    </row>
    <row r="6" spans="1:10" s="55" customFormat="1" ht="18">
      <c r="A6" s="311"/>
      <c r="B6" s="328" t="s">
        <v>12</v>
      </c>
      <c r="C6" s="118">
        <f>SUM(C7+C15)</f>
        <v>11</v>
      </c>
      <c r="D6" s="470">
        <f>SUM(D7+D15)</f>
        <v>4872900</v>
      </c>
      <c r="E6" s="118"/>
      <c r="F6" s="118"/>
      <c r="G6" s="118"/>
      <c r="H6" s="118"/>
      <c r="I6" s="118"/>
      <c r="J6" s="118"/>
    </row>
    <row r="7" spans="1:10" s="55" customFormat="1" ht="18">
      <c r="A7" s="97" t="s">
        <v>175</v>
      </c>
      <c r="B7" s="98"/>
      <c r="C7" s="99">
        <f>SUM(C9:C14)</f>
        <v>6</v>
      </c>
      <c r="D7" s="100">
        <f>SUM(D9:D14)</f>
        <v>4438300</v>
      </c>
      <c r="E7" s="100"/>
      <c r="F7" s="100"/>
      <c r="G7" s="100"/>
      <c r="H7" s="100"/>
      <c r="I7" s="100"/>
      <c r="J7" s="100"/>
    </row>
    <row r="8" spans="1:10" s="55" customFormat="1" ht="18">
      <c r="A8" s="310" t="s">
        <v>169</v>
      </c>
      <c r="B8" s="309"/>
      <c r="C8" s="463"/>
      <c r="D8" s="464"/>
      <c r="E8" s="464"/>
      <c r="F8" s="464"/>
      <c r="G8" s="464"/>
      <c r="H8" s="464"/>
      <c r="I8" s="464"/>
      <c r="J8" s="464"/>
    </row>
    <row r="9" spans="1:10" s="55" customFormat="1" ht="36">
      <c r="A9" s="465">
        <v>1</v>
      </c>
      <c r="B9" s="216" t="s">
        <v>182</v>
      </c>
      <c r="C9" s="463">
        <v>1</v>
      </c>
      <c r="D9" s="464">
        <v>876600</v>
      </c>
      <c r="E9" s="464"/>
      <c r="F9" s="463">
        <v>6</v>
      </c>
      <c r="G9" s="464"/>
      <c r="H9" s="464"/>
      <c r="I9" s="464"/>
      <c r="J9" s="464"/>
    </row>
    <row r="10" spans="1:10" s="55" customFormat="1" ht="18">
      <c r="A10" s="319">
        <v>2</v>
      </c>
      <c r="B10" s="88" t="s">
        <v>183</v>
      </c>
      <c r="C10" s="320">
        <v>1</v>
      </c>
      <c r="D10" s="466">
        <v>585600</v>
      </c>
      <c r="E10" s="466"/>
      <c r="F10" s="320">
        <v>6</v>
      </c>
      <c r="G10" s="466"/>
      <c r="H10" s="466"/>
      <c r="I10" s="466"/>
      <c r="J10" s="466"/>
    </row>
    <row r="11" spans="1:10" s="55" customFormat="1" ht="18">
      <c r="A11" s="319">
        <v>3</v>
      </c>
      <c r="B11" s="88" t="s">
        <v>184</v>
      </c>
      <c r="C11" s="320">
        <v>1</v>
      </c>
      <c r="D11" s="466">
        <v>600000</v>
      </c>
      <c r="E11" s="466"/>
      <c r="F11" s="320">
        <v>6</v>
      </c>
      <c r="G11" s="466"/>
      <c r="H11" s="466"/>
      <c r="I11" s="466"/>
      <c r="J11" s="466"/>
    </row>
    <row r="12" spans="1:10" s="55" customFormat="1" ht="36">
      <c r="A12" s="319">
        <v>4</v>
      </c>
      <c r="B12" s="88" t="s">
        <v>185</v>
      </c>
      <c r="C12" s="320">
        <v>1</v>
      </c>
      <c r="D12" s="466">
        <v>600000</v>
      </c>
      <c r="E12" s="466"/>
      <c r="F12" s="320">
        <v>6</v>
      </c>
      <c r="G12" s="466"/>
      <c r="H12" s="466"/>
      <c r="I12" s="466"/>
      <c r="J12" s="466"/>
    </row>
    <row r="13" spans="1:10" s="55" customFormat="1" ht="36">
      <c r="A13" s="319">
        <v>5</v>
      </c>
      <c r="B13" s="88" t="s">
        <v>229</v>
      </c>
      <c r="C13" s="320">
        <v>1</v>
      </c>
      <c r="D13" s="466">
        <v>700000</v>
      </c>
      <c r="E13" s="466"/>
      <c r="F13" s="320">
        <v>6</v>
      </c>
      <c r="G13" s="466"/>
      <c r="H13" s="466"/>
      <c r="I13" s="466"/>
      <c r="J13" s="466"/>
    </row>
    <row r="14" spans="1:10" s="55" customFormat="1" ht="18">
      <c r="A14" s="324">
        <v>6</v>
      </c>
      <c r="B14" s="91" t="s">
        <v>186</v>
      </c>
      <c r="C14" s="325">
        <v>1</v>
      </c>
      <c r="D14" s="467">
        <v>1076100</v>
      </c>
      <c r="E14" s="467"/>
      <c r="F14" s="325">
        <v>6</v>
      </c>
      <c r="G14" s="467"/>
      <c r="H14" s="467"/>
      <c r="I14" s="467"/>
      <c r="J14" s="467"/>
    </row>
    <row r="15" spans="1:10" s="55" customFormat="1" ht="18">
      <c r="A15" s="97"/>
      <c r="B15" s="98" t="s">
        <v>246</v>
      </c>
      <c r="C15" s="99">
        <f>SUM(C17+C21)</f>
        <v>5</v>
      </c>
      <c r="D15" s="100">
        <f>SUM(D18:D20)</f>
        <v>434600</v>
      </c>
      <c r="E15" s="100"/>
      <c r="F15" s="100"/>
      <c r="G15" s="100"/>
      <c r="H15" s="100"/>
      <c r="I15" s="100"/>
      <c r="J15" s="100"/>
    </row>
    <row r="16" spans="1:10" s="55" customFormat="1" ht="18">
      <c r="A16" s="117"/>
      <c r="B16" s="117" t="s">
        <v>247</v>
      </c>
      <c r="C16" s="118"/>
      <c r="D16" s="119"/>
      <c r="E16" s="119"/>
      <c r="F16" s="119"/>
      <c r="G16" s="119"/>
      <c r="H16" s="119"/>
      <c r="I16" s="119"/>
      <c r="J16" s="119"/>
    </row>
    <row r="17" spans="1:10" s="55" customFormat="1" ht="18">
      <c r="A17" s="117"/>
      <c r="B17" s="117" t="s">
        <v>248</v>
      </c>
      <c r="C17" s="118">
        <f>SUM(C18:C20)</f>
        <v>1</v>
      </c>
      <c r="D17" s="470">
        <f>SUM(D18:D20)</f>
        <v>434600</v>
      </c>
      <c r="E17" s="119"/>
      <c r="F17" s="119"/>
      <c r="G17" s="119"/>
      <c r="H17" s="119"/>
      <c r="I17" s="119"/>
      <c r="J17" s="119"/>
    </row>
    <row r="18" spans="1:10" s="55" customFormat="1" ht="18">
      <c r="A18" s="239">
        <v>1</v>
      </c>
      <c r="B18" s="456" t="s">
        <v>290</v>
      </c>
      <c r="C18" s="239">
        <v>1</v>
      </c>
      <c r="D18" s="458">
        <v>434600</v>
      </c>
      <c r="E18" s="468" t="s">
        <v>251</v>
      </c>
      <c r="F18" s="468">
        <v>1</v>
      </c>
      <c r="G18" s="458"/>
      <c r="H18" s="458"/>
      <c r="I18" s="458"/>
      <c r="J18" s="458"/>
    </row>
    <row r="19" spans="1:10" s="55" customFormat="1" ht="36">
      <c r="A19" s="168"/>
      <c r="B19" s="190" t="s">
        <v>291</v>
      </c>
      <c r="C19" s="190"/>
      <c r="D19" s="462"/>
      <c r="E19" s="462"/>
      <c r="F19" s="462"/>
      <c r="G19" s="462"/>
      <c r="H19" s="462"/>
      <c r="I19" s="462"/>
      <c r="J19" s="462"/>
    </row>
    <row r="20" spans="1:10" s="55" customFormat="1" ht="36">
      <c r="A20" s="244"/>
      <c r="B20" s="404" t="s">
        <v>292</v>
      </c>
      <c r="C20" s="404"/>
      <c r="D20" s="460"/>
      <c r="E20" s="460"/>
      <c r="F20" s="460"/>
      <c r="G20" s="460"/>
      <c r="H20" s="460"/>
      <c r="I20" s="460"/>
      <c r="J20" s="460"/>
    </row>
    <row r="21" spans="1:10" s="55" customFormat="1" ht="18">
      <c r="A21" s="117" t="s">
        <v>293</v>
      </c>
      <c r="B21" s="117"/>
      <c r="C21" s="475">
        <f>SUM(C22:C25)</f>
        <v>4</v>
      </c>
      <c r="D21" s="119">
        <f>SUM(D22:D25)</f>
        <v>2093700</v>
      </c>
      <c r="E21" s="119"/>
      <c r="F21" s="119"/>
      <c r="G21" s="119"/>
      <c r="H21" s="119"/>
      <c r="I21" s="119"/>
      <c r="J21" s="119"/>
    </row>
    <row r="22" spans="1:10" s="55" customFormat="1" ht="54">
      <c r="A22" s="442">
        <v>1</v>
      </c>
      <c r="B22" s="521" t="s">
        <v>295</v>
      </c>
      <c r="C22" s="522">
        <v>1</v>
      </c>
      <c r="D22" s="523">
        <v>688700</v>
      </c>
      <c r="E22" s="184" t="s">
        <v>299</v>
      </c>
      <c r="F22" s="455">
        <v>1</v>
      </c>
      <c r="G22" s="440"/>
      <c r="H22" s="440"/>
      <c r="I22" s="440"/>
      <c r="J22" s="440"/>
    </row>
    <row r="23" spans="1:10" s="55" customFormat="1" ht="18">
      <c r="A23" s="442">
        <v>2</v>
      </c>
      <c r="B23" s="521" t="s">
        <v>296</v>
      </c>
      <c r="C23" s="522">
        <v>1</v>
      </c>
      <c r="D23" s="523">
        <v>275000</v>
      </c>
      <c r="E23" s="184" t="s">
        <v>299</v>
      </c>
      <c r="F23" s="455">
        <v>1</v>
      </c>
      <c r="G23" s="440"/>
      <c r="H23" s="440"/>
      <c r="I23" s="440"/>
      <c r="J23" s="440"/>
    </row>
    <row r="24" spans="1:10" s="55" customFormat="1" ht="18">
      <c r="A24" s="442">
        <v>3</v>
      </c>
      <c r="B24" s="481" t="s">
        <v>297</v>
      </c>
      <c r="C24" s="522">
        <v>1</v>
      </c>
      <c r="D24" s="523">
        <v>630000</v>
      </c>
      <c r="E24" s="184" t="s">
        <v>299</v>
      </c>
      <c r="F24" s="455">
        <v>1</v>
      </c>
      <c r="G24" s="440"/>
      <c r="H24" s="440"/>
      <c r="I24" s="440"/>
      <c r="J24" s="440"/>
    </row>
    <row r="25" spans="1:10" s="55" customFormat="1" ht="36">
      <c r="A25" s="442">
        <v>4</v>
      </c>
      <c r="B25" s="481" t="s">
        <v>298</v>
      </c>
      <c r="C25" s="522">
        <v>1</v>
      </c>
      <c r="D25" s="523">
        <v>500000</v>
      </c>
      <c r="E25" s="184" t="s">
        <v>299</v>
      </c>
      <c r="F25" s="455">
        <v>1</v>
      </c>
      <c r="G25" s="440"/>
      <c r="H25" s="440"/>
      <c r="I25" s="440"/>
      <c r="J25" s="440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25" right="0.28000000000000003" top="0.75" bottom="0.52" header="0.3" footer="0.3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H19" sqref="H19:H20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198</v>
      </c>
      <c r="B2" s="2"/>
      <c r="C2" s="2"/>
      <c r="D2" s="3"/>
      <c r="F2"/>
      <c r="G2"/>
      <c r="H2"/>
      <c r="I2"/>
      <c r="J2"/>
    </row>
    <row r="3" spans="1:10" ht="20.25" customHeight="1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s="55" customFormat="1" ht="21" customHeight="1">
      <c r="A4" s="552" t="s">
        <v>2</v>
      </c>
      <c r="B4" s="553"/>
      <c r="C4" s="53" t="s">
        <v>3</v>
      </c>
      <c r="D4" s="547" t="s">
        <v>4</v>
      </c>
      <c r="E4" s="547" t="s">
        <v>5</v>
      </c>
      <c r="F4" s="547" t="s">
        <v>6</v>
      </c>
      <c r="G4" s="547" t="s">
        <v>7</v>
      </c>
      <c r="H4" s="547" t="s">
        <v>8</v>
      </c>
      <c r="I4" s="547" t="s">
        <v>9</v>
      </c>
      <c r="J4" s="547" t="s">
        <v>10</v>
      </c>
    </row>
    <row r="5" spans="1:10" s="55" customFormat="1" ht="21" customHeight="1">
      <c r="A5" s="554"/>
      <c r="B5" s="555"/>
      <c r="C5" s="134" t="s">
        <v>11</v>
      </c>
      <c r="D5" s="548"/>
      <c r="E5" s="548"/>
      <c r="F5" s="548"/>
      <c r="G5" s="548"/>
      <c r="H5" s="548"/>
      <c r="I5" s="548"/>
      <c r="J5" s="548"/>
    </row>
    <row r="6" spans="1:10" s="55" customFormat="1" ht="18">
      <c r="A6" s="311"/>
      <c r="B6" s="328" t="s">
        <v>12</v>
      </c>
      <c r="C6" s="312">
        <f>SUM(C9:C16)</f>
        <v>8</v>
      </c>
      <c r="D6" s="313">
        <f>SUM(D9:D16)</f>
        <v>14237000</v>
      </c>
      <c r="E6" s="314"/>
      <c r="F6" s="314"/>
      <c r="G6" s="314"/>
      <c r="H6" s="314"/>
      <c r="I6" s="314"/>
      <c r="J6" s="314"/>
    </row>
    <row r="7" spans="1:10" s="55" customFormat="1" ht="18">
      <c r="A7" s="309" t="s">
        <v>175</v>
      </c>
      <c r="B7" s="310"/>
      <c r="C7" s="317"/>
      <c r="D7" s="318"/>
      <c r="E7" s="316"/>
      <c r="F7" s="316"/>
      <c r="G7" s="316"/>
      <c r="H7" s="316"/>
      <c r="I7" s="316"/>
      <c r="J7" s="316"/>
    </row>
    <row r="8" spans="1:10" s="55" customFormat="1" ht="18">
      <c r="A8" s="310" t="s">
        <v>169</v>
      </c>
      <c r="B8" s="309"/>
      <c r="C8" s="317"/>
      <c r="D8" s="318"/>
      <c r="E8" s="316"/>
      <c r="F8" s="316"/>
      <c r="G8" s="316"/>
      <c r="H8" s="316"/>
      <c r="I8" s="316"/>
      <c r="J8" s="316"/>
    </row>
    <row r="9" spans="1:10" s="55" customFormat="1" ht="54">
      <c r="A9" s="315">
        <v>1</v>
      </c>
      <c r="B9" s="316" t="s">
        <v>243</v>
      </c>
      <c r="C9" s="317">
        <v>1</v>
      </c>
      <c r="D9" s="318">
        <v>4096000</v>
      </c>
      <c r="E9" s="316"/>
      <c r="F9" s="432">
        <v>6</v>
      </c>
      <c r="G9" s="316"/>
      <c r="H9" s="316"/>
      <c r="I9" s="316"/>
      <c r="J9" s="316"/>
    </row>
    <row r="10" spans="1:10" s="55" customFormat="1" ht="36">
      <c r="A10" s="319">
        <v>2</v>
      </c>
      <c r="B10" s="88" t="s">
        <v>192</v>
      </c>
      <c r="C10" s="320">
        <v>1</v>
      </c>
      <c r="D10" s="321">
        <v>2971800</v>
      </c>
      <c r="E10" s="322"/>
      <c r="F10" s="432">
        <v>6</v>
      </c>
      <c r="G10" s="322"/>
      <c r="H10" s="322"/>
      <c r="I10" s="322"/>
      <c r="J10" s="322"/>
    </row>
    <row r="11" spans="1:10" s="55" customFormat="1" ht="18">
      <c r="A11" s="315">
        <v>3</v>
      </c>
      <c r="B11" s="147" t="s">
        <v>193</v>
      </c>
      <c r="C11" s="320">
        <v>1</v>
      </c>
      <c r="D11" s="323">
        <v>2000000</v>
      </c>
      <c r="E11" s="322"/>
      <c r="F11" s="432">
        <v>6</v>
      </c>
      <c r="G11" s="322"/>
      <c r="H11" s="322"/>
      <c r="I11" s="322"/>
      <c r="J11" s="322"/>
    </row>
    <row r="12" spans="1:10" s="55" customFormat="1" ht="18">
      <c r="A12" s="319">
        <v>4</v>
      </c>
      <c r="B12" s="88" t="s">
        <v>194</v>
      </c>
      <c r="C12" s="320">
        <v>1</v>
      </c>
      <c r="D12" s="321">
        <v>1600000</v>
      </c>
      <c r="E12" s="322"/>
      <c r="F12" s="432">
        <v>6</v>
      </c>
      <c r="G12" s="322"/>
      <c r="H12" s="322"/>
      <c r="I12" s="322"/>
      <c r="J12" s="322"/>
    </row>
    <row r="13" spans="1:10" s="55" customFormat="1" ht="18">
      <c r="A13" s="315">
        <v>5</v>
      </c>
      <c r="B13" s="147" t="s">
        <v>231</v>
      </c>
      <c r="C13" s="320">
        <v>1</v>
      </c>
      <c r="D13" s="323">
        <v>500000</v>
      </c>
      <c r="E13" s="322"/>
      <c r="F13" s="432">
        <v>6</v>
      </c>
      <c r="G13" s="322"/>
      <c r="H13" s="322"/>
      <c r="I13" s="322"/>
      <c r="J13" s="322"/>
    </row>
    <row r="14" spans="1:10" s="55" customFormat="1" ht="36">
      <c r="A14" s="315">
        <v>6</v>
      </c>
      <c r="B14" s="147" t="s">
        <v>195</v>
      </c>
      <c r="C14" s="320">
        <v>1</v>
      </c>
      <c r="D14" s="323">
        <v>448000</v>
      </c>
      <c r="E14" s="322"/>
      <c r="F14" s="432">
        <v>6</v>
      </c>
      <c r="G14" s="322"/>
      <c r="H14" s="322"/>
      <c r="I14" s="322"/>
      <c r="J14" s="322"/>
    </row>
    <row r="15" spans="1:10" s="55" customFormat="1" ht="36">
      <c r="A15" s="319">
        <v>7</v>
      </c>
      <c r="B15" s="88" t="s">
        <v>196</v>
      </c>
      <c r="C15" s="320">
        <v>1</v>
      </c>
      <c r="D15" s="321">
        <v>794200</v>
      </c>
      <c r="E15" s="322"/>
      <c r="F15" s="432">
        <v>6</v>
      </c>
      <c r="G15" s="322"/>
      <c r="H15" s="322"/>
      <c r="I15" s="322"/>
      <c r="J15" s="322"/>
    </row>
    <row r="16" spans="1:10" s="55" customFormat="1" ht="18">
      <c r="A16" s="324">
        <v>8</v>
      </c>
      <c r="B16" s="91" t="s">
        <v>197</v>
      </c>
      <c r="C16" s="325">
        <v>1</v>
      </c>
      <c r="D16" s="326">
        <v>1827000</v>
      </c>
      <c r="E16" s="327"/>
      <c r="F16" s="502">
        <v>6</v>
      </c>
      <c r="G16" s="327"/>
      <c r="H16" s="327"/>
      <c r="I16" s="327"/>
      <c r="J16" s="327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34" right="0.27" top="0.75" bottom="0.75" header="0.3" footer="0.3"/>
  <pageSetup paperSize="9"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E3" sqref="E3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176</v>
      </c>
      <c r="B2" s="2"/>
      <c r="C2" s="2"/>
      <c r="D2" s="3"/>
      <c r="F2"/>
      <c r="G2"/>
      <c r="H2"/>
      <c r="I2"/>
      <c r="J2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s="55" customFormat="1" ht="21" customHeight="1">
      <c r="A4" s="552" t="s">
        <v>2</v>
      </c>
      <c r="B4" s="553"/>
      <c r="C4" s="53" t="s">
        <v>3</v>
      </c>
      <c r="D4" s="547" t="s">
        <v>4</v>
      </c>
      <c r="E4" s="547" t="s">
        <v>5</v>
      </c>
      <c r="F4" s="547" t="s">
        <v>6</v>
      </c>
      <c r="G4" s="547" t="s">
        <v>7</v>
      </c>
      <c r="H4" s="547" t="s">
        <v>8</v>
      </c>
      <c r="I4" s="547" t="s">
        <v>9</v>
      </c>
      <c r="J4" s="547" t="s">
        <v>10</v>
      </c>
    </row>
    <row r="5" spans="1:10" s="55" customFormat="1" ht="21" customHeight="1">
      <c r="A5" s="554"/>
      <c r="B5" s="555"/>
      <c r="C5" s="134" t="s">
        <v>11</v>
      </c>
      <c r="D5" s="548"/>
      <c r="E5" s="548"/>
      <c r="F5" s="548"/>
      <c r="G5" s="548"/>
      <c r="H5" s="548"/>
      <c r="I5" s="548"/>
      <c r="J5" s="548"/>
    </row>
    <row r="6" spans="1:10">
      <c r="A6" s="337"/>
      <c r="B6" s="338" t="s">
        <v>12</v>
      </c>
      <c r="C6" s="339">
        <f>SUM(C9:C14)</f>
        <v>6</v>
      </c>
      <c r="D6" s="340">
        <f>SUM(D9:D14)</f>
        <v>2221900</v>
      </c>
      <c r="E6" s="347"/>
      <c r="F6" s="347"/>
      <c r="G6" s="347"/>
      <c r="H6" s="347"/>
      <c r="I6" s="347"/>
      <c r="J6" s="341"/>
    </row>
    <row r="7" spans="1:10">
      <c r="A7" s="342" t="s">
        <v>175</v>
      </c>
      <c r="B7" s="343"/>
      <c r="C7" s="344"/>
      <c r="D7" s="270"/>
      <c r="E7" s="271"/>
      <c r="F7" s="271"/>
      <c r="G7" s="271"/>
      <c r="H7" s="271"/>
      <c r="I7" s="271"/>
      <c r="J7" s="271"/>
    </row>
    <row r="8" spans="1:10">
      <c r="A8" s="345" t="s">
        <v>169</v>
      </c>
      <c r="B8" s="346"/>
      <c r="C8" s="344"/>
      <c r="D8" s="270"/>
      <c r="E8" s="271"/>
      <c r="F8" s="271"/>
      <c r="G8" s="271"/>
      <c r="H8" s="271"/>
      <c r="I8" s="271"/>
      <c r="J8" s="271"/>
    </row>
    <row r="9" spans="1:10">
      <c r="A9" s="59">
        <v>1</v>
      </c>
      <c r="B9" s="282" t="s">
        <v>170</v>
      </c>
      <c r="C9" s="283">
        <v>1</v>
      </c>
      <c r="D9" s="284">
        <v>312200</v>
      </c>
      <c r="E9" s="348"/>
      <c r="F9" s="348">
        <v>6</v>
      </c>
      <c r="G9" s="348"/>
      <c r="H9" s="348"/>
      <c r="I9" s="348"/>
      <c r="J9" s="285"/>
    </row>
    <row r="10" spans="1:10" ht="63">
      <c r="A10" s="60">
        <v>2</v>
      </c>
      <c r="B10" s="286" t="s">
        <v>171</v>
      </c>
      <c r="C10" s="287">
        <v>1</v>
      </c>
      <c r="D10" s="288">
        <v>150000</v>
      </c>
      <c r="E10" s="349"/>
      <c r="F10" s="349">
        <v>6</v>
      </c>
      <c r="G10" s="349"/>
      <c r="H10" s="349"/>
      <c r="I10" s="349"/>
      <c r="J10" s="289"/>
    </row>
    <row r="11" spans="1:10">
      <c r="A11" s="60">
        <v>3</v>
      </c>
      <c r="B11" s="286" t="s">
        <v>172</v>
      </c>
      <c r="C11" s="287">
        <v>1</v>
      </c>
      <c r="D11" s="288">
        <v>500000</v>
      </c>
      <c r="E11" s="349"/>
      <c r="F11" s="349">
        <v>6</v>
      </c>
      <c r="G11" s="349"/>
      <c r="H11" s="349"/>
      <c r="I11" s="349"/>
      <c r="J11" s="289"/>
    </row>
    <row r="12" spans="1:10" ht="42">
      <c r="A12" s="60">
        <v>4</v>
      </c>
      <c r="B12" s="290" t="s">
        <v>173</v>
      </c>
      <c r="C12" s="291">
        <v>1</v>
      </c>
      <c r="D12" s="292">
        <v>633700</v>
      </c>
      <c r="E12" s="349"/>
      <c r="F12" s="349">
        <v>3</v>
      </c>
      <c r="G12" s="349"/>
      <c r="H12" s="349"/>
      <c r="I12" s="349"/>
      <c r="J12" s="289"/>
    </row>
    <row r="13" spans="1:10" ht="42">
      <c r="A13" s="60">
        <v>5</v>
      </c>
      <c r="B13" s="375" t="s">
        <v>227</v>
      </c>
      <c r="C13" s="293">
        <v>1</v>
      </c>
      <c r="D13" s="294">
        <v>220000</v>
      </c>
      <c r="E13" s="349"/>
      <c r="F13" s="349">
        <v>6</v>
      </c>
      <c r="G13" s="349"/>
      <c r="H13" s="349"/>
      <c r="I13" s="349"/>
      <c r="J13" s="289"/>
    </row>
    <row r="14" spans="1:10" ht="42">
      <c r="A14" s="57">
        <v>6</v>
      </c>
      <c r="B14" s="295" t="s">
        <v>174</v>
      </c>
      <c r="C14" s="296">
        <v>1</v>
      </c>
      <c r="D14" s="297">
        <v>406000</v>
      </c>
      <c r="E14" s="350"/>
      <c r="F14" s="350">
        <v>6</v>
      </c>
      <c r="G14" s="350"/>
      <c r="H14" s="350"/>
      <c r="I14" s="350"/>
      <c r="J14" s="298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E3" sqref="E3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162</v>
      </c>
      <c r="B2" s="2"/>
      <c r="C2" s="2"/>
      <c r="D2" s="3"/>
      <c r="F2"/>
      <c r="G2"/>
      <c r="H2"/>
      <c r="I2"/>
      <c r="J2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ht="21" customHeight="1">
      <c r="A4" s="537" t="s">
        <v>2</v>
      </c>
      <c r="B4" s="538"/>
      <c r="C4" s="11" t="s">
        <v>3</v>
      </c>
      <c r="D4" s="541" t="s">
        <v>4</v>
      </c>
      <c r="E4" s="541" t="s">
        <v>5</v>
      </c>
      <c r="F4" s="543" t="s">
        <v>6</v>
      </c>
      <c r="G4" s="541" t="s">
        <v>7</v>
      </c>
      <c r="H4" s="541" t="s">
        <v>8</v>
      </c>
      <c r="I4" s="541" t="s">
        <v>9</v>
      </c>
      <c r="J4" s="541" t="s">
        <v>10</v>
      </c>
    </row>
    <row r="5" spans="1:10" ht="21" customHeight="1">
      <c r="A5" s="539"/>
      <c r="B5" s="540"/>
      <c r="C5" s="47" t="s">
        <v>11</v>
      </c>
      <c r="D5" s="542"/>
      <c r="E5" s="542"/>
      <c r="F5" s="544"/>
      <c r="G5" s="542"/>
      <c r="H5" s="542"/>
      <c r="I5" s="542"/>
      <c r="J5" s="542"/>
    </row>
    <row r="6" spans="1:10" ht="18">
      <c r="A6" s="94"/>
      <c r="B6" s="95" t="s">
        <v>12</v>
      </c>
      <c r="C6" s="95">
        <f>SUM(C8+C16+C19)</f>
        <v>9</v>
      </c>
      <c r="D6" s="377">
        <f>SUM(D8+D16+D19)</f>
        <v>18332000</v>
      </c>
      <c r="E6" s="94"/>
      <c r="F6" s="197"/>
      <c r="G6" s="197"/>
      <c r="H6" s="197"/>
      <c r="I6" s="197"/>
      <c r="J6" s="197"/>
    </row>
    <row r="7" spans="1:10" ht="36">
      <c r="A7" s="100"/>
      <c r="B7" s="98" t="s">
        <v>29</v>
      </c>
      <c r="C7" s="99">
        <f>SUM(C8,C16)</f>
        <v>6</v>
      </c>
      <c r="D7" s="100">
        <f>SUM(D8,D16)</f>
        <v>12396200</v>
      </c>
      <c r="E7" s="100"/>
      <c r="F7" s="100"/>
      <c r="G7" s="100"/>
      <c r="H7" s="100"/>
      <c r="I7" s="100"/>
      <c r="J7" s="100"/>
    </row>
    <row r="8" spans="1:10" ht="18">
      <c r="A8" s="104"/>
      <c r="B8" s="101" t="s">
        <v>13</v>
      </c>
      <c r="C8" s="103">
        <f>SUM(C9,C11)</f>
        <v>5</v>
      </c>
      <c r="D8" s="104">
        <f>SUM(D9,D11)</f>
        <v>11938300</v>
      </c>
      <c r="E8" s="104"/>
      <c r="F8" s="104"/>
      <c r="G8" s="104"/>
      <c r="H8" s="104"/>
      <c r="I8" s="104"/>
      <c r="J8" s="104"/>
    </row>
    <row r="9" spans="1:10" ht="18">
      <c r="A9" s="256"/>
      <c r="B9" s="105" t="s">
        <v>14</v>
      </c>
      <c r="C9" s="107">
        <f t="shared" ref="C9:D9" si="0">SUM(C10)</f>
        <v>1</v>
      </c>
      <c r="D9" s="108">
        <f t="shared" si="0"/>
        <v>2000000</v>
      </c>
      <c r="E9" s="256"/>
      <c r="F9" s="256"/>
      <c r="G9" s="256"/>
      <c r="H9" s="256"/>
      <c r="I9" s="256"/>
      <c r="J9" s="256"/>
    </row>
    <row r="10" spans="1:10" s="55" customFormat="1" ht="36">
      <c r="A10" s="257">
        <v>1</v>
      </c>
      <c r="B10" s="258" t="s">
        <v>158</v>
      </c>
      <c r="C10" s="257">
        <v>1</v>
      </c>
      <c r="D10" s="169">
        <v>2000000</v>
      </c>
      <c r="E10" s="259"/>
      <c r="F10" s="259">
        <v>2</v>
      </c>
      <c r="G10" s="259"/>
      <c r="H10" s="259"/>
      <c r="I10" s="259"/>
      <c r="J10" s="259"/>
    </row>
    <row r="11" spans="1:10" s="55" customFormat="1" ht="36">
      <c r="A11" s="188" t="s">
        <v>38</v>
      </c>
      <c r="B11" s="260" t="s">
        <v>112</v>
      </c>
      <c r="C11" s="194">
        <f>SUM(C12:C15)</f>
        <v>4</v>
      </c>
      <c r="D11" s="261">
        <f>SUM(D12:D15)</f>
        <v>9938300</v>
      </c>
      <c r="E11" s="262"/>
      <c r="F11" s="262"/>
      <c r="G11" s="262"/>
      <c r="H11" s="262"/>
      <c r="I11" s="262"/>
      <c r="J11" s="262"/>
    </row>
    <row r="12" spans="1:10" s="55" customFormat="1" ht="54">
      <c r="A12" s="109">
        <v>1</v>
      </c>
      <c r="B12" s="263" t="s">
        <v>159</v>
      </c>
      <c r="C12" s="86">
        <v>1</v>
      </c>
      <c r="D12" s="264">
        <v>2500000</v>
      </c>
      <c r="E12" s="265" t="s">
        <v>160</v>
      </c>
      <c r="F12" s="265">
        <v>2</v>
      </c>
      <c r="G12" s="265"/>
      <c r="H12" s="265"/>
      <c r="I12" s="265"/>
      <c r="J12" s="265"/>
    </row>
    <row r="13" spans="1:10" s="55" customFormat="1" ht="54">
      <c r="A13" s="110">
        <v>2</v>
      </c>
      <c r="B13" s="524" t="s">
        <v>242</v>
      </c>
      <c r="C13" s="89">
        <v>1</v>
      </c>
      <c r="D13" s="266">
        <v>742000</v>
      </c>
      <c r="E13" s="267" t="s">
        <v>160</v>
      </c>
      <c r="F13" s="267">
        <v>2</v>
      </c>
      <c r="G13" s="267"/>
      <c r="H13" s="267"/>
      <c r="I13" s="267"/>
      <c r="J13" s="267"/>
    </row>
    <row r="14" spans="1:10" s="55" customFormat="1" ht="36">
      <c r="A14" s="109">
        <v>3</v>
      </c>
      <c r="B14" s="88" t="s">
        <v>163</v>
      </c>
      <c r="C14" s="89">
        <v>1</v>
      </c>
      <c r="D14" s="266">
        <v>1400000</v>
      </c>
      <c r="E14" s="428" t="s">
        <v>164</v>
      </c>
      <c r="F14" s="428">
        <v>2</v>
      </c>
      <c r="G14" s="428"/>
      <c r="H14" s="428"/>
      <c r="I14" s="428"/>
      <c r="J14" s="428"/>
    </row>
    <row r="15" spans="1:10" s="55" customFormat="1" ht="18">
      <c r="A15" s="110">
        <v>4</v>
      </c>
      <c r="B15" s="273" t="s">
        <v>165</v>
      </c>
      <c r="C15" s="161">
        <v>1</v>
      </c>
      <c r="D15" s="274">
        <v>5296300</v>
      </c>
      <c r="E15" s="428" t="s">
        <v>164</v>
      </c>
      <c r="F15" s="428">
        <v>2</v>
      </c>
      <c r="G15" s="428"/>
      <c r="H15" s="428"/>
      <c r="I15" s="428"/>
      <c r="J15" s="428"/>
    </row>
    <row r="16" spans="1:10" s="55" customFormat="1" ht="18">
      <c r="A16" s="104"/>
      <c r="B16" s="101" t="s">
        <v>68</v>
      </c>
      <c r="C16" s="103">
        <f>SUM(C17)</f>
        <v>1</v>
      </c>
      <c r="D16" s="104">
        <f>SUM(D17)</f>
        <v>457900</v>
      </c>
      <c r="E16" s="104"/>
      <c r="F16" s="104"/>
      <c r="G16" s="104"/>
      <c r="H16" s="104"/>
      <c r="I16" s="104"/>
      <c r="J16" s="104"/>
    </row>
    <row r="17" spans="1:10" s="55" customFormat="1" ht="18">
      <c r="A17" s="112"/>
      <c r="B17" s="113" t="s">
        <v>69</v>
      </c>
      <c r="C17" s="112">
        <f>SUM(C18)</f>
        <v>1</v>
      </c>
      <c r="D17" s="108">
        <f>SUM(D18)</f>
        <v>457900</v>
      </c>
      <c r="E17" s="114"/>
      <c r="F17" s="114"/>
      <c r="G17" s="114"/>
      <c r="H17" s="114"/>
      <c r="I17" s="114"/>
      <c r="J17" s="114"/>
    </row>
    <row r="18" spans="1:10" s="55" customFormat="1" ht="36">
      <c r="A18" s="242">
        <v>1</v>
      </c>
      <c r="B18" s="268" t="s">
        <v>161</v>
      </c>
      <c r="C18" s="244">
        <v>1</v>
      </c>
      <c r="D18" s="269">
        <v>457900</v>
      </c>
      <c r="E18" s="269" t="s">
        <v>16</v>
      </c>
      <c r="F18" s="269">
        <v>2</v>
      </c>
      <c r="G18" s="269"/>
      <c r="H18" s="269"/>
      <c r="I18" s="269"/>
      <c r="J18" s="269"/>
    </row>
    <row r="19" spans="1:10" s="55" customFormat="1" ht="18">
      <c r="A19" s="104"/>
      <c r="B19" s="101"/>
      <c r="C19" s="103">
        <f>SUM(C20:C22)</f>
        <v>3</v>
      </c>
      <c r="D19" s="104">
        <f>SUM(D20:D22)</f>
        <v>5935800</v>
      </c>
      <c r="E19" s="104"/>
      <c r="F19" s="104"/>
      <c r="G19" s="104"/>
      <c r="H19" s="104"/>
      <c r="I19" s="104"/>
      <c r="J19" s="104"/>
    </row>
    <row r="20" spans="1:10" s="55" customFormat="1" ht="18">
      <c r="A20" s="465">
        <v>1</v>
      </c>
      <c r="B20" s="216" t="s">
        <v>166</v>
      </c>
      <c r="C20" s="463">
        <v>1</v>
      </c>
      <c r="D20" s="464">
        <v>1350800</v>
      </c>
      <c r="E20" s="269" t="s">
        <v>230</v>
      </c>
      <c r="F20" s="269">
        <v>2</v>
      </c>
      <c r="G20" s="269"/>
      <c r="H20" s="269"/>
      <c r="I20" s="269"/>
      <c r="J20" s="269"/>
    </row>
    <row r="21" spans="1:10" s="55" customFormat="1" ht="18">
      <c r="A21" s="319">
        <v>2</v>
      </c>
      <c r="B21" s="524" t="s">
        <v>167</v>
      </c>
      <c r="C21" s="525">
        <v>1</v>
      </c>
      <c r="D21" s="321">
        <v>585000</v>
      </c>
      <c r="E21" s="269" t="s">
        <v>230</v>
      </c>
      <c r="F21" s="269">
        <v>1</v>
      </c>
      <c r="G21" s="269"/>
      <c r="H21" s="269"/>
      <c r="I21" s="269"/>
      <c r="J21" s="269"/>
    </row>
    <row r="22" spans="1:10" s="55" customFormat="1" ht="36">
      <c r="A22" s="324">
        <v>3</v>
      </c>
      <c r="B22" s="526" t="s">
        <v>168</v>
      </c>
      <c r="C22" s="527">
        <v>1</v>
      </c>
      <c r="D22" s="326">
        <v>4000000</v>
      </c>
      <c r="E22" s="269" t="s">
        <v>230</v>
      </c>
      <c r="F22" s="269">
        <v>1</v>
      </c>
      <c r="G22" s="269"/>
      <c r="H22" s="269"/>
      <c r="I22" s="269"/>
      <c r="J22" s="269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31" right="0.18" top="0.75" bottom="0.75" header="0.3" footer="0.3"/>
  <pageSetup paperSize="9" scale="8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H21" sqref="H21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191</v>
      </c>
      <c r="B2" s="2"/>
      <c r="C2" s="2"/>
      <c r="D2" s="3"/>
      <c r="F2"/>
      <c r="G2"/>
      <c r="H2"/>
      <c r="I2"/>
      <c r="J2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s="55" customFormat="1" ht="21" customHeight="1">
      <c r="A4" s="552" t="s">
        <v>2</v>
      </c>
      <c r="B4" s="553"/>
      <c r="C4" s="53" t="s">
        <v>3</v>
      </c>
      <c r="D4" s="547" t="s">
        <v>4</v>
      </c>
      <c r="E4" s="547" t="s">
        <v>5</v>
      </c>
      <c r="F4" s="547" t="s">
        <v>6</v>
      </c>
      <c r="G4" s="547" t="s">
        <v>7</v>
      </c>
      <c r="H4" s="547" t="s">
        <v>8</v>
      </c>
      <c r="I4" s="547" t="s">
        <v>9</v>
      </c>
      <c r="J4" s="547" t="s">
        <v>10</v>
      </c>
    </row>
    <row r="5" spans="1:10" s="55" customFormat="1" ht="21" customHeight="1">
      <c r="A5" s="554"/>
      <c r="B5" s="555"/>
      <c r="C5" s="134" t="s">
        <v>11</v>
      </c>
      <c r="D5" s="548"/>
      <c r="E5" s="548"/>
      <c r="F5" s="548"/>
      <c r="G5" s="548"/>
      <c r="H5" s="548"/>
      <c r="I5" s="548"/>
      <c r="J5" s="548"/>
    </row>
    <row r="6" spans="1:10">
      <c r="A6" s="305"/>
      <c r="B6" s="299" t="s">
        <v>12</v>
      </c>
      <c r="C6" s="279">
        <f>SUM(C9:C12)</f>
        <v>4</v>
      </c>
      <c r="D6" s="280">
        <f>SUM(D9:D12)</f>
        <v>3395300</v>
      </c>
      <c r="E6" s="281"/>
      <c r="F6" s="281"/>
      <c r="G6" s="281"/>
      <c r="H6" s="281"/>
      <c r="I6" s="281"/>
      <c r="J6" s="281"/>
    </row>
    <row r="7" spans="1:10">
      <c r="A7" s="278" t="s">
        <v>175</v>
      </c>
      <c r="B7" s="277"/>
      <c r="C7" s="307"/>
      <c r="D7" s="302"/>
      <c r="E7" s="308"/>
      <c r="F7" s="308"/>
      <c r="G7" s="308"/>
      <c r="H7" s="308"/>
      <c r="I7" s="308"/>
      <c r="J7" s="308"/>
    </row>
    <row r="8" spans="1:10">
      <c r="A8" s="277" t="s">
        <v>169</v>
      </c>
      <c r="B8" s="278"/>
      <c r="C8" s="307"/>
      <c r="D8" s="302"/>
      <c r="E8" s="308"/>
      <c r="F8" s="308"/>
      <c r="G8" s="308"/>
      <c r="H8" s="308"/>
      <c r="I8" s="308"/>
      <c r="J8" s="308"/>
    </row>
    <row r="9" spans="1:10" s="55" customFormat="1" ht="18">
      <c r="A9" s="315">
        <v>1</v>
      </c>
      <c r="B9" s="207" t="s">
        <v>188</v>
      </c>
      <c r="C9" s="528">
        <v>1</v>
      </c>
      <c r="D9" s="379">
        <v>507200</v>
      </c>
      <c r="E9" s="529"/>
      <c r="F9" s="208">
        <v>2</v>
      </c>
      <c r="G9" s="529"/>
      <c r="H9" s="529"/>
      <c r="I9" s="529"/>
      <c r="J9" s="529"/>
    </row>
    <row r="10" spans="1:10" s="55" customFormat="1" ht="18">
      <c r="A10" s="319">
        <v>2</v>
      </c>
      <c r="B10" s="372" t="s">
        <v>189</v>
      </c>
      <c r="C10" s="380">
        <v>1</v>
      </c>
      <c r="D10" s="321">
        <v>168100</v>
      </c>
      <c r="E10" s="372"/>
      <c r="F10" s="214">
        <v>2</v>
      </c>
      <c r="G10" s="372"/>
      <c r="H10" s="372"/>
      <c r="I10" s="372"/>
      <c r="J10" s="372"/>
    </row>
    <row r="11" spans="1:10" s="55" customFormat="1" ht="36">
      <c r="A11" s="381">
        <v>3</v>
      </c>
      <c r="B11" s="530" t="s">
        <v>244</v>
      </c>
      <c r="C11" s="531">
        <v>1</v>
      </c>
      <c r="D11" s="532">
        <v>720000</v>
      </c>
      <c r="E11" s="530"/>
      <c r="F11" s="533">
        <v>2</v>
      </c>
      <c r="G11" s="530"/>
      <c r="H11" s="530"/>
      <c r="I11" s="530"/>
      <c r="J11" s="530"/>
    </row>
    <row r="12" spans="1:10" s="55" customFormat="1" ht="18">
      <c r="A12" s="324">
        <v>4</v>
      </c>
      <c r="B12" s="382" t="s">
        <v>190</v>
      </c>
      <c r="C12" s="383">
        <v>1</v>
      </c>
      <c r="D12" s="326">
        <v>2000000</v>
      </c>
      <c r="E12" s="358"/>
      <c r="F12" s="534">
        <v>2</v>
      </c>
      <c r="G12" s="358"/>
      <c r="H12" s="358"/>
      <c r="I12" s="358"/>
      <c r="J12" s="358"/>
    </row>
    <row r="13" spans="1:10">
      <c r="B13" s="353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3" right="0.3" top="0.75" bottom="0.75" header="0.3" footer="0.3"/>
  <pageSetup paperSize="9" scale="8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H19" sqref="H19:H20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215</v>
      </c>
      <c r="B2" s="2"/>
      <c r="C2" s="2"/>
      <c r="D2" s="3"/>
      <c r="F2"/>
      <c r="G2"/>
      <c r="H2"/>
      <c r="I2"/>
      <c r="J2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s="55" customFormat="1" ht="21" customHeight="1">
      <c r="A4" s="552" t="s">
        <v>2</v>
      </c>
      <c r="B4" s="553"/>
      <c r="C4" s="53" t="s">
        <v>3</v>
      </c>
      <c r="D4" s="547" t="s">
        <v>4</v>
      </c>
      <c r="E4" s="547" t="s">
        <v>5</v>
      </c>
      <c r="F4" s="547" t="s">
        <v>6</v>
      </c>
      <c r="G4" s="547" t="s">
        <v>7</v>
      </c>
      <c r="H4" s="547" t="s">
        <v>8</v>
      </c>
      <c r="I4" s="547" t="s">
        <v>9</v>
      </c>
      <c r="J4" s="547" t="s">
        <v>10</v>
      </c>
    </row>
    <row r="5" spans="1:10" s="55" customFormat="1" ht="21" customHeight="1">
      <c r="A5" s="554"/>
      <c r="B5" s="555"/>
      <c r="C5" s="134" t="s">
        <v>11</v>
      </c>
      <c r="D5" s="548"/>
      <c r="E5" s="548"/>
      <c r="F5" s="548"/>
      <c r="G5" s="548"/>
      <c r="H5" s="548"/>
      <c r="I5" s="548"/>
      <c r="J5" s="548"/>
    </row>
    <row r="6" spans="1:10">
      <c r="A6" s="300"/>
      <c r="B6" s="306" t="s">
        <v>12</v>
      </c>
      <c r="C6" s="280">
        <f>SUM(C9:C12)</f>
        <v>4</v>
      </c>
      <c r="D6" s="280">
        <f>SUM(D9:D12)</f>
        <v>1147900</v>
      </c>
      <c r="E6" s="281"/>
      <c r="F6" s="281"/>
      <c r="G6" s="281"/>
      <c r="H6" s="281"/>
      <c r="I6" s="281"/>
      <c r="J6" s="281"/>
    </row>
    <row r="7" spans="1:10">
      <c r="A7" s="278" t="s">
        <v>175</v>
      </c>
      <c r="B7" s="277"/>
      <c r="C7" s="330"/>
      <c r="D7" s="331"/>
      <c r="E7" s="331"/>
      <c r="F7" s="331"/>
      <c r="G7" s="331"/>
      <c r="H7" s="331"/>
      <c r="I7" s="331"/>
      <c r="J7" s="331"/>
    </row>
    <row r="8" spans="1:10">
      <c r="A8" s="277" t="s">
        <v>169</v>
      </c>
      <c r="B8" s="278"/>
      <c r="C8" s="330"/>
      <c r="D8" s="331"/>
      <c r="E8" s="331"/>
      <c r="F8" s="331"/>
      <c r="G8" s="331"/>
      <c r="H8" s="331"/>
      <c r="I8" s="331"/>
      <c r="J8" s="331"/>
    </row>
    <row r="9" spans="1:10">
      <c r="A9" s="127">
        <v>1</v>
      </c>
      <c r="B9" s="384" t="s">
        <v>211</v>
      </c>
      <c r="C9" s="385">
        <v>1</v>
      </c>
      <c r="D9" s="386">
        <v>850000</v>
      </c>
      <c r="E9" s="331"/>
      <c r="F9" s="302">
        <v>6</v>
      </c>
      <c r="G9" s="331"/>
      <c r="H9" s="331"/>
      <c r="I9" s="331"/>
      <c r="J9" s="331"/>
    </row>
    <row r="10" spans="1:10" ht="36">
      <c r="A10" s="115">
        <v>2</v>
      </c>
      <c r="B10" s="88" t="s">
        <v>212</v>
      </c>
      <c r="C10" s="320">
        <v>1</v>
      </c>
      <c r="D10" s="387">
        <v>150000</v>
      </c>
      <c r="E10" s="332"/>
      <c r="F10" s="302">
        <v>6</v>
      </c>
      <c r="G10" s="332"/>
      <c r="H10" s="332"/>
      <c r="I10" s="332"/>
      <c r="J10" s="332"/>
    </row>
    <row r="11" spans="1:10">
      <c r="A11" s="115">
        <v>3</v>
      </c>
      <c r="B11" s="88" t="s">
        <v>213</v>
      </c>
      <c r="C11" s="320">
        <v>1</v>
      </c>
      <c r="D11" s="387">
        <v>65400</v>
      </c>
      <c r="E11" s="332"/>
      <c r="F11" s="302">
        <v>6</v>
      </c>
      <c r="G11" s="332"/>
      <c r="H11" s="332"/>
      <c r="I11" s="332"/>
      <c r="J11" s="332"/>
    </row>
    <row r="12" spans="1:10">
      <c r="A12" s="131">
        <v>4</v>
      </c>
      <c r="B12" s="91" t="s">
        <v>214</v>
      </c>
      <c r="C12" s="325">
        <v>1</v>
      </c>
      <c r="D12" s="388">
        <v>82500</v>
      </c>
      <c r="E12" s="333"/>
      <c r="F12" s="276">
        <v>6</v>
      </c>
      <c r="G12" s="333"/>
      <c r="H12" s="333"/>
      <c r="I12" s="333"/>
      <c r="J12" s="333"/>
    </row>
    <row r="13" spans="1:10">
      <c r="B13" s="353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41" right="0.18" top="0.75" bottom="0.75" header="0.3" footer="0.3"/>
  <pageSetup paperSize="9"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H19" sqref="H19:H20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322</v>
      </c>
      <c r="B2" s="2"/>
      <c r="C2" s="2"/>
      <c r="D2" s="3"/>
      <c r="F2"/>
      <c r="G2"/>
      <c r="H2"/>
      <c r="I2"/>
      <c r="J2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s="55" customFormat="1" ht="21" customHeight="1">
      <c r="A4" s="552" t="s">
        <v>2</v>
      </c>
      <c r="B4" s="553"/>
      <c r="C4" s="53" t="s">
        <v>3</v>
      </c>
      <c r="D4" s="547" t="s">
        <v>4</v>
      </c>
      <c r="E4" s="547" t="s">
        <v>5</v>
      </c>
      <c r="F4" s="547" t="s">
        <v>6</v>
      </c>
      <c r="G4" s="547" t="s">
        <v>7</v>
      </c>
      <c r="H4" s="547" t="s">
        <v>8</v>
      </c>
      <c r="I4" s="547" t="s">
        <v>9</v>
      </c>
      <c r="J4" s="547" t="s">
        <v>10</v>
      </c>
    </row>
    <row r="5" spans="1:10" s="55" customFormat="1" ht="21" customHeight="1">
      <c r="A5" s="554"/>
      <c r="B5" s="555"/>
      <c r="C5" s="134" t="s">
        <v>11</v>
      </c>
      <c r="D5" s="548"/>
      <c r="E5" s="548"/>
      <c r="F5" s="548"/>
      <c r="G5" s="548"/>
      <c r="H5" s="548"/>
      <c r="I5" s="548"/>
      <c r="J5" s="548"/>
    </row>
    <row r="6" spans="1:10">
      <c r="A6" s="300"/>
      <c r="B6" s="19" t="s">
        <v>12</v>
      </c>
      <c r="C6" s="279">
        <f>SUM(C9:C10)</f>
        <v>2</v>
      </c>
      <c r="D6" s="334">
        <f>SUM(D9:D10)</f>
        <v>1320000</v>
      </c>
      <c r="E6" s="335"/>
      <c r="F6" s="335"/>
      <c r="G6" s="335"/>
      <c r="H6" s="335"/>
      <c r="I6" s="335"/>
      <c r="J6" s="335"/>
    </row>
    <row r="7" spans="1:10">
      <c r="A7" s="278" t="s">
        <v>175</v>
      </c>
      <c r="B7" s="277"/>
      <c r="C7" s="301"/>
      <c r="D7" s="302"/>
      <c r="E7" s="336"/>
      <c r="F7" s="336"/>
      <c r="G7" s="336"/>
      <c r="H7" s="336"/>
      <c r="I7" s="336"/>
      <c r="J7" s="336"/>
    </row>
    <row r="8" spans="1:10">
      <c r="A8" s="277" t="s">
        <v>169</v>
      </c>
      <c r="B8" s="278"/>
      <c r="C8" s="301"/>
      <c r="D8" s="302"/>
      <c r="E8" s="336"/>
      <c r="F8" s="336"/>
      <c r="G8" s="336"/>
      <c r="H8" s="336"/>
      <c r="I8" s="336"/>
      <c r="J8" s="336"/>
    </row>
    <row r="9" spans="1:10" s="55" customFormat="1" ht="108">
      <c r="A9" s="127">
        <v>1</v>
      </c>
      <c r="B9" s="85" t="s">
        <v>216</v>
      </c>
      <c r="C9" s="378">
        <v>1</v>
      </c>
      <c r="D9" s="379">
        <v>700000</v>
      </c>
      <c r="E9" s="316" t="s">
        <v>217</v>
      </c>
      <c r="F9" s="432">
        <v>6</v>
      </c>
      <c r="G9" s="316"/>
      <c r="H9" s="316"/>
      <c r="I9" s="316"/>
      <c r="J9" s="316"/>
    </row>
    <row r="10" spans="1:10" s="55" customFormat="1" ht="18">
      <c r="A10" s="131">
        <v>2</v>
      </c>
      <c r="B10" s="91" t="s">
        <v>218</v>
      </c>
      <c r="C10" s="325">
        <v>1</v>
      </c>
      <c r="D10" s="326">
        <v>620000</v>
      </c>
      <c r="E10" s="327"/>
      <c r="F10" s="502">
        <v>6</v>
      </c>
      <c r="G10" s="327"/>
      <c r="H10" s="327"/>
      <c r="I10" s="327"/>
      <c r="J10" s="327"/>
    </row>
    <row r="13" spans="1:10">
      <c r="B13" s="353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33" right="0.18" top="0.75" bottom="0.75" header="0.3" footer="0.3"/>
  <pageSetup paperSize="9"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I26" sqref="I26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323</v>
      </c>
      <c r="B2" s="2"/>
      <c r="C2" s="2"/>
      <c r="D2" s="3"/>
      <c r="F2"/>
      <c r="G2"/>
      <c r="H2"/>
      <c r="I2"/>
      <c r="J2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s="55" customFormat="1" ht="21" customHeight="1">
      <c r="A4" s="556" t="s">
        <v>2</v>
      </c>
      <c r="B4" s="556"/>
      <c r="C4" s="408" t="s">
        <v>3</v>
      </c>
      <c r="D4" s="556" t="s">
        <v>4</v>
      </c>
      <c r="E4" s="556" t="s">
        <v>5</v>
      </c>
      <c r="F4" s="556" t="s">
        <v>6</v>
      </c>
      <c r="G4" s="556" t="s">
        <v>7</v>
      </c>
      <c r="H4" s="556" t="s">
        <v>8</v>
      </c>
      <c r="I4" s="556" t="s">
        <v>9</v>
      </c>
      <c r="J4" s="556" t="s">
        <v>10</v>
      </c>
    </row>
    <row r="5" spans="1:10" s="55" customFormat="1" ht="21" customHeight="1">
      <c r="A5" s="556"/>
      <c r="B5" s="556"/>
      <c r="C5" s="409" t="s">
        <v>11</v>
      </c>
      <c r="D5" s="556"/>
      <c r="E5" s="556"/>
      <c r="F5" s="556"/>
      <c r="G5" s="556"/>
      <c r="H5" s="556"/>
      <c r="I5" s="556"/>
      <c r="J5" s="556"/>
    </row>
    <row r="6" spans="1:10" s="55" customFormat="1" ht="18">
      <c r="A6" s="498"/>
      <c r="B6" s="328" t="s">
        <v>12</v>
      </c>
      <c r="C6" s="312">
        <f>SUM(C9:C9)</f>
        <v>1</v>
      </c>
      <c r="D6" s="313">
        <f>SUM(D9:D9)</f>
        <v>322000</v>
      </c>
      <c r="E6" s="118"/>
      <c r="F6" s="118"/>
      <c r="G6" s="118"/>
      <c r="H6" s="118"/>
      <c r="I6" s="118"/>
      <c r="J6" s="118"/>
    </row>
    <row r="7" spans="1:10" s="55" customFormat="1" ht="18">
      <c r="A7" s="509" t="s">
        <v>175</v>
      </c>
      <c r="B7" s="510"/>
      <c r="C7" s="510"/>
      <c r="D7" s="510"/>
      <c r="E7" s="510"/>
      <c r="F7" s="440"/>
      <c r="G7" s="440"/>
      <c r="H7" s="440"/>
      <c r="I7" s="440"/>
      <c r="J7" s="440"/>
    </row>
    <row r="8" spans="1:10" s="55" customFormat="1" ht="18">
      <c r="A8" s="510" t="s">
        <v>169</v>
      </c>
      <c r="B8" s="509"/>
      <c r="C8" s="510"/>
      <c r="D8" s="510"/>
      <c r="E8" s="510"/>
      <c r="F8" s="440"/>
      <c r="G8" s="440"/>
      <c r="H8" s="440"/>
      <c r="I8" s="440"/>
      <c r="J8" s="440"/>
    </row>
    <row r="9" spans="1:10" s="55" customFormat="1" ht="18">
      <c r="A9" s="505">
        <v>1</v>
      </c>
      <c r="B9" s="78" t="s">
        <v>219</v>
      </c>
      <c r="C9" s="506">
        <v>1</v>
      </c>
      <c r="D9" s="507">
        <f>350000-28000</f>
        <v>322000</v>
      </c>
      <c r="E9" s="508"/>
      <c r="F9" s="184">
        <v>6</v>
      </c>
      <c r="G9" s="440"/>
      <c r="H9" s="440"/>
      <c r="I9" s="440"/>
      <c r="J9" s="440"/>
    </row>
    <row r="13" spans="1:10">
      <c r="B13" s="353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25" right="0.23" top="0.75" bottom="0.75" header="0.3" footer="0.3"/>
  <pageSetup paperSize="9"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E3" sqref="E3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181</v>
      </c>
      <c r="B2" s="2"/>
      <c r="C2" s="2"/>
      <c r="D2" s="3"/>
      <c r="F2"/>
      <c r="G2"/>
      <c r="H2"/>
      <c r="I2"/>
      <c r="J2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s="55" customFormat="1" ht="21" customHeight="1">
      <c r="A4" s="552" t="s">
        <v>2</v>
      </c>
      <c r="B4" s="553"/>
      <c r="C4" s="53" t="s">
        <v>3</v>
      </c>
      <c r="D4" s="547" t="s">
        <v>4</v>
      </c>
      <c r="E4" s="547" t="s">
        <v>5</v>
      </c>
      <c r="F4" s="547" t="s">
        <v>6</v>
      </c>
      <c r="G4" s="547" t="s">
        <v>7</v>
      </c>
      <c r="H4" s="547" t="s">
        <v>8</v>
      </c>
      <c r="I4" s="547" t="s">
        <v>9</v>
      </c>
      <c r="J4" s="547" t="s">
        <v>10</v>
      </c>
    </row>
    <row r="5" spans="1:10" s="55" customFormat="1" ht="21" customHeight="1">
      <c r="A5" s="554"/>
      <c r="B5" s="555"/>
      <c r="C5" s="134" t="s">
        <v>11</v>
      </c>
      <c r="D5" s="548"/>
      <c r="E5" s="548"/>
      <c r="F5" s="548"/>
      <c r="G5" s="548"/>
      <c r="H5" s="548"/>
      <c r="I5" s="548"/>
      <c r="J5" s="548"/>
    </row>
    <row r="6" spans="1:10" s="55" customFormat="1" ht="18">
      <c r="A6" s="498"/>
      <c r="B6" s="499" t="s">
        <v>12</v>
      </c>
      <c r="C6" s="312">
        <f>SUM(C7+C14)</f>
        <v>6</v>
      </c>
      <c r="D6" s="503">
        <f>SUM(D7+D14)</f>
        <v>3200000</v>
      </c>
      <c r="E6" s="500"/>
      <c r="F6" s="500"/>
      <c r="G6" s="500"/>
      <c r="H6" s="500"/>
      <c r="I6" s="500"/>
      <c r="J6" s="500"/>
    </row>
    <row r="7" spans="1:10" s="55" customFormat="1" ht="18">
      <c r="A7" s="97" t="s">
        <v>175</v>
      </c>
      <c r="B7" s="98"/>
      <c r="C7" s="99">
        <f>SUM(C8:C13)</f>
        <v>5</v>
      </c>
      <c r="D7" s="354">
        <f>SUM(D8:D13)</f>
        <v>2800000</v>
      </c>
      <c r="E7" s="100"/>
      <c r="F7" s="100"/>
      <c r="G7" s="100"/>
      <c r="H7" s="100"/>
      <c r="I7" s="100"/>
      <c r="J7" s="100"/>
    </row>
    <row r="8" spans="1:10" s="55" customFormat="1" ht="18">
      <c r="A8" s="310" t="s">
        <v>169</v>
      </c>
      <c r="B8" s="309"/>
      <c r="C8" s="378"/>
      <c r="D8" s="379"/>
      <c r="E8" s="316"/>
      <c r="F8" s="316"/>
      <c r="G8" s="316"/>
      <c r="H8" s="316"/>
      <c r="I8" s="316"/>
      <c r="J8" s="316"/>
    </row>
    <row r="9" spans="1:10" s="55" customFormat="1" ht="36">
      <c r="A9" s="127">
        <v>1</v>
      </c>
      <c r="B9" s="85" t="s">
        <v>177</v>
      </c>
      <c r="C9" s="378">
        <v>1</v>
      </c>
      <c r="D9" s="379">
        <v>200000</v>
      </c>
      <c r="E9" s="316"/>
      <c r="F9" s="432">
        <v>6</v>
      </c>
      <c r="G9" s="316"/>
      <c r="H9" s="316"/>
      <c r="I9" s="316"/>
      <c r="J9" s="316"/>
    </row>
    <row r="10" spans="1:10" s="55" customFormat="1" ht="18">
      <c r="A10" s="115">
        <v>2</v>
      </c>
      <c r="B10" s="88" t="s">
        <v>178</v>
      </c>
      <c r="C10" s="320">
        <v>1</v>
      </c>
      <c r="D10" s="321">
        <v>400000</v>
      </c>
      <c r="E10" s="322"/>
      <c r="F10" s="501">
        <v>6</v>
      </c>
      <c r="G10" s="322"/>
      <c r="H10" s="322"/>
      <c r="I10" s="322"/>
      <c r="J10" s="322"/>
    </row>
    <row r="11" spans="1:10" s="55" customFormat="1" ht="18">
      <c r="A11" s="115">
        <v>3</v>
      </c>
      <c r="B11" s="88" t="s">
        <v>179</v>
      </c>
      <c r="C11" s="320">
        <v>1</v>
      </c>
      <c r="D11" s="321">
        <v>800000</v>
      </c>
      <c r="E11" s="322"/>
      <c r="F11" s="501">
        <v>6</v>
      </c>
      <c r="G11" s="322"/>
      <c r="H11" s="322"/>
      <c r="I11" s="322"/>
      <c r="J11" s="322"/>
    </row>
    <row r="12" spans="1:10" s="55" customFormat="1" ht="36">
      <c r="A12" s="115">
        <v>4</v>
      </c>
      <c r="B12" s="88" t="s">
        <v>180</v>
      </c>
      <c r="C12" s="320">
        <v>1</v>
      </c>
      <c r="D12" s="321">
        <v>1000000</v>
      </c>
      <c r="E12" s="322"/>
      <c r="F12" s="501">
        <v>6</v>
      </c>
      <c r="G12" s="322"/>
      <c r="H12" s="322"/>
      <c r="I12" s="322"/>
      <c r="J12" s="322"/>
    </row>
    <row r="13" spans="1:10" s="55" customFormat="1" ht="36">
      <c r="A13" s="131">
        <v>5</v>
      </c>
      <c r="B13" s="91" t="s">
        <v>228</v>
      </c>
      <c r="C13" s="325">
        <v>1</v>
      </c>
      <c r="D13" s="326">
        <v>400000</v>
      </c>
      <c r="E13" s="327"/>
      <c r="F13" s="502">
        <v>6</v>
      </c>
      <c r="G13" s="327"/>
      <c r="H13" s="327"/>
      <c r="I13" s="327"/>
      <c r="J13" s="327"/>
    </row>
    <row r="14" spans="1:10" s="55" customFormat="1" ht="18">
      <c r="A14" s="97"/>
      <c r="B14" s="98" t="s">
        <v>246</v>
      </c>
      <c r="C14" s="99">
        <f>SUM(C17+C22)</f>
        <v>1</v>
      </c>
      <c r="D14" s="354">
        <f>SUM(D17+D22)</f>
        <v>400000</v>
      </c>
      <c r="E14" s="100"/>
      <c r="F14" s="100"/>
      <c r="G14" s="100"/>
      <c r="H14" s="100"/>
      <c r="I14" s="100"/>
      <c r="J14" s="100"/>
    </row>
    <row r="15" spans="1:10" s="55" customFormat="1" ht="18">
      <c r="A15" s="117"/>
      <c r="B15" s="117" t="s">
        <v>247</v>
      </c>
      <c r="C15" s="118"/>
      <c r="D15" s="119"/>
      <c r="E15" s="119"/>
      <c r="F15" s="119"/>
      <c r="G15" s="119"/>
      <c r="H15" s="119"/>
      <c r="I15" s="119"/>
      <c r="J15" s="119"/>
    </row>
    <row r="16" spans="1:10" s="55" customFormat="1" ht="18">
      <c r="A16" s="117"/>
      <c r="B16" s="117" t="s">
        <v>300</v>
      </c>
      <c r="C16" s="118">
        <f>SUM(C17)</f>
        <v>1</v>
      </c>
      <c r="D16" s="470">
        <f>SUM(D17)</f>
        <v>400000</v>
      </c>
      <c r="E16" s="119"/>
      <c r="F16" s="119"/>
      <c r="G16" s="119"/>
      <c r="H16" s="119"/>
      <c r="I16" s="119"/>
      <c r="J16" s="119"/>
    </row>
    <row r="17" spans="1:10" s="55" customFormat="1" ht="36">
      <c r="A17" s="480">
        <v>1</v>
      </c>
      <c r="B17" s="481" t="s">
        <v>316</v>
      </c>
      <c r="C17" s="482">
        <v>1</v>
      </c>
      <c r="D17" s="496">
        <v>400000</v>
      </c>
      <c r="E17" s="455" t="s">
        <v>299</v>
      </c>
      <c r="F17" s="455">
        <v>1</v>
      </c>
      <c r="G17" s="454"/>
      <c r="H17" s="454"/>
      <c r="I17" s="454"/>
      <c r="J17" s="454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13"/>
  <sheetViews>
    <sheetView zoomScaleSheetLayoutView="100" workbookViewId="0">
      <pane ySplit="5" topLeftCell="A6" activePane="bottomLeft" state="frozen"/>
      <selection activeCell="E12" sqref="E12"/>
      <selection pane="bottomLeft" activeCell="E3" sqref="E3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249</v>
      </c>
      <c r="B2" s="2"/>
      <c r="C2" s="2"/>
      <c r="D2" s="3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ht="21" customHeight="1">
      <c r="A4" s="537" t="s">
        <v>2</v>
      </c>
      <c r="B4" s="538"/>
      <c r="C4" s="406" t="s">
        <v>3</v>
      </c>
      <c r="D4" s="541" t="s">
        <v>4</v>
      </c>
      <c r="E4" s="541" t="s">
        <v>5</v>
      </c>
      <c r="F4" s="543" t="s">
        <v>6</v>
      </c>
      <c r="G4" s="541" t="s">
        <v>7</v>
      </c>
      <c r="H4" s="541" t="s">
        <v>8</v>
      </c>
      <c r="I4" s="541" t="s">
        <v>9</v>
      </c>
      <c r="J4" s="541" t="s">
        <v>10</v>
      </c>
    </row>
    <row r="5" spans="1:10" ht="21" customHeight="1">
      <c r="A5" s="539"/>
      <c r="B5" s="540"/>
      <c r="C5" s="407" t="s">
        <v>11</v>
      </c>
      <c r="D5" s="542"/>
      <c r="E5" s="542"/>
      <c r="F5" s="544"/>
      <c r="G5" s="542"/>
      <c r="H5" s="542"/>
      <c r="I5" s="542"/>
      <c r="J5" s="542"/>
    </row>
    <row r="6" spans="1:10" ht="21.75" customHeight="1">
      <c r="A6" s="94"/>
      <c r="B6" s="95" t="s">
        <v>12</v>
      </c>
      <c r="C6" s="95">
        <f t="shared" ref="C6:D6" si="0">SUM(C7)</f>
        <v>1</v>
      </c>
      <c r="D6" s="94">
        <f t="shared" si="0"/>
        <v>609700</v>
      </c>
      <c r="E6" s="94"/>
      <c r="F6" s="15"/>
      <c r="G6" s="15"/>
      <c r="H6" s="15"/>
      <c r="I6" s="15"/>
      <c r="J6" s="15"/>
    </row>
    <row r="7" spans="1:10" s="55" customFormat="1" ht="18">
      <c r="A7" s="97"/>
      <c r="B7" s="98" t="s">
        <v>246</v>
      </c>
      <c r="C7" s="99">
        <f>SUM(C10)</f>
        <v>1</v>
      </c>
      <c r="D7" s="354">
        <f>SUM(D10)</f>
        <v>609700</v>
      </c>
      <c r="E7" s="100"/>
      <c r="F7" s="100"/>
      <c r="G7" s="100"/>
      <c r="H7" s="100"/>
      <c r="I7" s="100"/>
      <c r="J7" s="100"/>
    </row>
    <row r="8" spans="1:10" s="55" customFormat="1" ht="18">
      <c r="A8" s="117"/>
      <c r="B8" s="117" t="s">
        <v>247</v>
      </c>
      <c r="C8" s="118"/>
      <c r="D8" s="119"/>
      <c r="E8" s="119"/>
      <c r="F8" s="119"/>
      <c r="G8" s="119"/>
      <c r="H8" s="119"/>
      <c r="I8" s="119"/>
      <c r="J8" s="119"/>
    </row>
    <row r="9" spans="1:10" s="55" customFormat="1" ht="18">
      <c r="A9" s="117"/>
      <c r="B9" s="117" t="s">
        <v>248</v>
      </c>
      <c r="C9" s="118"/>
      <c r="D9" s="119"/>
      <c r="E9" s="119"/>
      <c r="F9" s="119"/>
      <c r="G9" s="119"/>
      <c r="H9" s="119"/>
      <c r="I9" s="119"/>
      <c r="J9" s="119"/>
    </row>
    <row r="10" spans="1:10" s="55" customFormat="1" ht="36">
      <c r="A10" s="184">
        <v>1</v>
      </c>
      <c r="B10" s="441" t="s">
        <v>250</v>
      </c>
      <c r="C10" s="442">
        <v>1</v>
      </c>
      <c r="D10" s="443">
        <v>609700</v>
      </c>
      <c r="E10" s="182" t="s">
        <v>251</v>
      </c>
      <c r="F10" s="181">
        <v>1</v>
      </c>
      <c r="G10" s="182"/>
      <c r="H10" s="182"/>
      <c r="I10" s="182"/>
      <c r="J10" s="182"/>
    </row>
    <row r="13" spans="1:10">
      <c r="B13" s="353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14"/>
  <sheetViews>
    <sheetView zoomScaleSheetLayoutView="100" workbookViewId="0">
      <pane ySplit="5" topLeftCell="A6" activePane="bottomLeft" state="frozen"/>
      <selection activeCell="E12" sqref="E12"/>
      <selection pane="bottomLeft" activeCell="E3" sqref="E3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72</v>
      </c>
      <c r="B2" s="2"/>
      <c r="C2" s="2"/>
      <c r="D2" s="3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ht="21" customHeight="1">
      <c r="A4" s="537" t="s">
        <v>2</v>
      </c>
      <c r="B4" s="538"/>
      <c r="C4" s="11" t="s">
        <v>3</v>
      </c>
      <c r="D4" s="541" t="s">
        <v>4</v>
      </c>
      <c r="E4" s="541" t="s">
        <v>5</v>
      </c>
      <c r="F4" s="543" t="s">
        <v>6</v>
      </c>
      <c r="G4" s="541" t="s">
        <v>7</v>
      </c>
      <c r="H4" s="541" t="s">
        <v>8</v>
      </c>
      <c r="I4" s="541" t="s">
        <v>9</v>
      </c>
      <c r="J4" s="541" t="s">
        <v>10</v>
      </c>
    </row>
    <row r="5" spans="1:10" ht="21" customHeight="1">
      <c r="A5" s="539"/>
      <c r="B5" s="540"/>
      <c r="C5" s="47" t="s">
        <v>11</v>
      </c>
      <c r="D5" s="542"/>
      <c r="E5" s="542"/>
      <c r="F5" s="544"/>
      <c r="G5" s="542"/>
      <c r="H5" s="542"/>
      <c r="I5" s="542"/>
      <c r="J5" s="542"/>
    </row>
    <row r="6" spans="1:10" ht="21.75" customHeight="1">
      <c r="A6" s="94"/>
      <c r="B6" s="95" t="s">
        <v>12</v>
      </c>
      <c r="C6" s="95">
        <f>SUM(C7+C11)</f>
        <v>2</v>
      </c>
      <c r="D6" s="434">
        <f>SUM(D7+D11)</f>
        <v>4123700</v>
      </c>
      <c r="E6" s="94"/>
      <c r="F6" s="15"/>
      <c r="G6" s="15"/>
      <c r="H6" s="15"/>
      <c r="I6" s="15"/>
      <c r="J6" s="15"/>
    </row>
    <row r="7" spans="1:10" ht="36">
      <c r="A7" s="97"/>
      <c r="B7" s="98" t="s">
        <v>29</v>
      </c>
      <c r="C7" s="99">
        <f t="shared" ref="C7:D9" si="0">SUM(C8)</f>
        <v>1</v>
      </c>
      <c r="D7" s="100">
        <f t="shared" si="0"/>
        <v>3835000</v>
      </c>
      <c r="E7" s="100"/>
      <c r="F7" s="16"/>
      <c r="G7" s="16"/>
      <c r="H7" s="16"/>
      <c r="I7" s="16"/>
      <c r="J7" s="16"/>
    </row>
    <row r="8" spans="1:10">
      <c r="A8" s="104"/>
      <c r="B8" s="101" t="s">
        <v>68</v>
      </c>
      <c r="C8" s="103">
        <f t="shared" si="0"/>
        <v>1</v>
      </c>
      <c r="D8" s="104">
        <f t="shared" si="0"/>
        <v>3835000</v>
      </c>
      <c r="E8" s="104"/>
      <c r="F8" s="18"/>
      <c r="G8" s="18"/>
      <c r="H8" s="18"/>
      <c r="I8" s="18"/>
      <c r="J8" s="18"/>
    </row>
    <row r="9" spans="1:10" ht="26.25" customHeight="1">
      <c r="A9" s="112"/>
      <c r="B9" s="113" t="s">
        <v>317</v>
      </c>
      <c r="C9" s="112">
        <f t="shared" si="0"/>
        <v>1</v>
      </c>
      <c r="D9" s="108">
        <f t="shared" si="0"/>
        <v>3835000</v>
      </c>
      <c r="E9" s="114"/>
      <c r="F9" s="61"/>
      <c r="G9" s="61"/>
      <c r="H9" s="61"/>
      <c r="I9" s="61"/>
      <c r="J9" s="61"/>
    </row>
    <row r="10" spans="1:10" ht="54">
      <c r="A10" s="184">
        <v>1</v>
      </c>
      <c r="B10" s="78" t="s">
        <v>70</v>
      </c>
      <c r="C10" s="181">
        <v>1</v>
      </c>
      <c r="D10" s="182">
        <v>3835000</v>
      </c>
      <c r="E10" s="182"/>
      <c r="F10" s="181">
        <v>3</v>
      </c>
      <c r="G10" s="63"/>
      <c r="H10" s="63"/>
      <c r="I10" s="63"/>
      <c r="J10" s="63"/>
    </row>
    <row r="11" spans="1:10" s="55" customFormat="1" ht="18">
      <c r="A11" s="97"/>
      <c r="B11" s="98" t="s">
        <v>246</v>
      </c>
      <c r="C11" s="99">
        <f>SUM(C14)</f>
        <v>1</v>
      </c>
      <c r="D11" s="354">
        <f>SUM(D14)</f>
        <v>288700</v>
      </c>
      <c r="E11" s="100"/>
      <c r="F11" s="100"/>
      <c r="G11" s="100"/>
      <c r="H11" s="100"/>
      <c r="I11" s="100"/>
      <c r="J11" s="100"/>
    </row>
    <row r="12" spans="1:10" s="55" customFormat="1" ht="18">
      <c r="A12" s="117"/>
      <c r="B12" s="117" t="s">
        <v>247</v>
      </c>
      <c r="C12" s="118"/>
      <c r="D12" s="119"/>
      <c r="E12" s="119"/>
      <c r="F12" s="119"/>
      <c r="G12" s="119"/>
      <c r="H12" s="119"/>
      <c r="I12" s="119"/>
      <c r="J12" s="119"/>
    </row>
    <row r="13" spans="1:10" s="55" customFormat="1" ht="18">
      <c r="A13" s="117"/>
      <c r="B13" s="117" t="s">
        <v>300</v>
      </c>
      <c r="C13" s="118"/>
      <c r="D13" s="119"/>
      <c r="E13" s="119"/>
      <c r="F13" s="119"/>
      <c r="G13" s="119"/>
      <c r="H13" s="119"/>
      <c r="I13" s="119"/>
      <c r="J13" s="119"/>
    </row>
    <row r="14" spans="1:10" ht="36">
      <c r="A14" s="480">
        <v>1</v>
      </c>
      <c r="B14" s="481" t="s">
        <v>303</v>
      </c>
      <c r="C14" s="486">
        <v>1</v>
      </c>
      <c r="D14" s="483">
        <v>288700</v>
      </c>
      <c r="E14" s="184" t="s">
        <v>299</v>
      </c>
      <c r="F14" s="181">
        <v>1</v>
      </c>
      <c r="G14" s="483"/>
      <c r="H14" s="483"/>
      <c r="I14" s="483"/>
      <c r="J14" s="483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J13"/>
  <sheetViews>
    <sheetView zoomScaleSheetLayoutView="100" workbookViewId="0">
      <pane ySplit="5" topLeftCell="A6" activePane="bottomLeft" state="frozen"/>
      <selection activeCell="E12" sqref="E12"/>
      <selection pane="bottomLeft" activeCell="E3" sqref="E3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321</v>
      </c>
      <c r="B2" s="2"/>
      <c r="C2" s="2"/>
      <c r="D2" s="3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ht="21" customHeight="1">
      <c r="A4" s="537" t="s">
        <v>2</v>
      </c>
      <c r="B4" s="538"/>
      <c r="C4" s="11" t="s">
        <v>3</v>
      </c>
      <c r="D4" s="541" t="s">
        <v>4</v>
      </c>
      <c r="E4" s="541" t="s">
        <v>5</v>
      </c>
      <c r="F4" s="543" t="s">
        <v>6</v>
      </c>
      <c r="G4" s="541" t="s">
        <v>7</v>
      </c>
      <c r="H4" s="541" t="s">
        <v>8</v>
      </c>
      <c r="I4" s="541" t="s">
        <v>9</v>
      </c>
      <c r="J4" s="541" t="s">
        <v>10</v>
      </c>
    </row>
    <row r="5" spans="1:10" ht="21" customHeight="1">
      <c r="A5" s="539"/>
      <c r="B5" s="540"/>
      <c r="C5" s="14" t="s">
        <v>11</v>
      </c>
      <c r="D5" s="542"/>
      <c r="E5" s="542"/>
      <c r="F5" s="544"/>
      <c r="G5" s="542"/>
      <c r="H5" s="542"/>
      <c r="I5" s="542"/>
      <c r="J5" s="542"/>
    </row>
    <row r="6" spans="1:10" s="55" customFormat="1" ht="18">
      <c r="A6" s="94"/>
      <c r="B6" s="95" t="s">
        <v>12</v>
      </c>
      <c r="C6" s="95">
        <f>SUM(C7)</f>
        <v>1</v>
      </c>
      <c r="D6" s="94">
        <f>SUM(D7)</f>
        <v>450000</v>
      </c>
      <c r="E6" s="94"/>
      <c r="F6" s="94"/>
      <c r="G6" s="94"/>
      <c r="H6" s="94"/>
      <c r="I6" s="94"/>
      <c r="J6" s="94"/>
    </row>
    <row r="7" spans="1:10" s="55" customFormat="1" ht="36">
      <c r="A7" s="100"/>
      <c r="B7" s="98" t="s">
        <v>29</v>
      </c>
      <c r="C7" s="99">
        <f>SUM(C8,C13,C16)</f>
        <v>1</v>
      </c>
      <c r="D7" s="100">
        <f>SUM(D8,D13,D16)</f>
        <v>450000</v>
      </c>
      <c r="E7" s="100"/>
      <c r="F7" s="100"/>
      <c r="G7" s="100"/>
      <c r="H7" s="100"/>
      <c r="I7" s="100"/>
      <c r="J7" s="100"/>
    </row>
    <row r="8" spans="1:10" s="55" customFormat="1" ht="18">
      <c r="A8" s="117"/>
      <c r="B8" s="117" t="s">
        <v>19</v>
      </c>
      <c r="C8" s="118">
        <f>SUM(C9)</f>
        <v>1</v>
      </c>
      <c r="D8" s="119">
        <f>SUM(D9)</f>
        <v>450000</v>
      </c>
      <c r="E8" s="119"/>
      <c r="F8" s="119"/>
      <c r="G8" s="119"/>
      <c r="H8" s="119"/>
      <c r="I8" s="119"/>
      <c r="J8" s="119"/>
    </row>
    <row r="9" spans="1:10" s="55" customFormat="1" ht="18">
      <c r="A9" s="120"/>
      <c r="B9" s="121" t="s">
        <v>54</v>
      </c>
      <c r="C9" s="122">
        <f>SUM(C10:C10)</f>
        <v>1</v>
      </c>
      <c r="D9" s="195">
        <f>SUM(D10:D10)</f>
        <v>450000</v>
      </c>
      <c r="E9" s="123"/>
      <c r="F9" s="123"/>
      <c r="G9" s="123"/>
      <c r="H9" s="123"/>
      <c r="I9" s="123"/>
      <c r="J9" s="123"/>
    </row>
    <row r="10" spans="1:10" s="55" customFormat="1" ht="18">
      <c r="A10" s="179">
        <v>1</v>
      </c>
      <c r="B10" s="78" t="s">
        <v>71</v>
      </c>
      <c r="C10" s="179">
        <v>1</v>
      </c>
      <c r="D10" s="182">
        <v>450000</v>
      </c>
      <c r="E10" s="182"/>
      <c r="F10" s="179">
        <v>2</v>
      </c>
      <c r="G10" s="182"/>
      <c r="H10" s="182"/>
      <c r="I10" s="182"/>
      <c r="J10" s="182"/>
    </row>
    <row r="13" spans="1:10">
      <c r="B13" s="353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J13"/>
  <sheetViews>
    <sheetView zoomScaleSheetLayoutView="100" workbookViewId="0">
      <pane ySplit="5" topLeftCell="A6" activePane="bottomLeft" state="frozen"/>
      <selection activeCell="E12" sqref="E12"/>
      <selection pane="bottomLeft" activeCell="E3" sqref="E3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318</v>
      </c>
      <c r="B2" s="2"/>
      <c r="C2" s="2"/>
      <c r="D2" s="3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ht="21" customHeight="1">
      <c r="A4" s="537" t="s">
        <v>2</v>
      </c>
      <c r="B4" s="538"/>
      <c r="C4" s="511" t="s">
        <v>3</v>
      </c>
      <c r="D4" s="541" t="s">
        <v>4</v>
      </c>
      <c r="E4" s="541" t="s">
        <v>5</v>
      </c>
      <c r="F4" s="543" t="s">
        <v>6</v>
      </c>
      <c r="G4" s="541" t="s">
        <v>7</v>
      </c>
      <c r="H4" s="541" t="s">
        <v>8</v>
      </c>
      <c r="I4" s="541" t="s">
        <v>9</v>
      </c>
      <c r="J4" s="541" t="s">
        <v>10</v>
      </c>
    </row>
    <row r="5" spans="1:10" ht="21" customHeight="1">
      <c r="A5" s="539"/>
      <c r="B5" s="540"/>
      <c r="C5" s="512" t="s">
        <v>11</v>
      </c>
      <c r="D5" s="542"/>
      <c r="E5" s="542"/>
      <c r="F5" s="544"/>
      <c r="G5" s="542"/>
      <c r="H5" s="542"/>
      <c r="I5" s="542"/>
      <c r="J5" s="542"/>
    </row>
    <row r="6" spans="1:10" s="55" customFormat="1" ht="18">
      <c r="A6" s="94"/>
      <c r="B6" s="95" t="s">
        <v>12</v>
      </c>
      <c r="C6" s="95">
        <f>SUM(C7)</f>
        <v>1</v>
      </c>
      <c r="D6" s="94">
        <f>SUM(D7)</f>
        <v>15000000</v>
      </c>
      <c r="E6" s="94"/>
      <c r="F6" s="94"/>
      <c r="G6" s="94"/>
      <c r="H6" s="94"/>
      <c r="I6" s="94"/>
      <c r="J6" s="94"/>
    </row>
    <row r="7" spans="1:10" s="55" customFormat="1" ht="36">
      <c r="A7" s="100"/>
      <c r="B7" s="98" t="s">
        <v>29</v>
      </c>
      <c r="C7" s="99">
        <f>SUM(C8,C13,C16)</f>
        <v>1</v>
      </c>
      <c r="D7" s="100">
        <f>SUM(D8,D13,D16)</f>
        <v>15000000</v>
      </c>
      <c r="E7" s="100"/>
      <c r="F7" s="100"/>
      <c r="G7" s="100"/>
      <c r="H7" s="100"/>
      <c r="I7" s="100"/>
      <c r="J7" s="100"/>
    </row>
    <row r="8" spans="1:10" s="55" customFormat="1" ht="18">
      <c r="A8" s="117"/>
      <c r="B8" s="117" t="s">
        <v>68</v>
      </c>
      <c r="C8" s="118">
        <f>SUM(C9)</f>
        <v>1</v>
      </c>
      <c r="D8" s="119">
        <f>SUM(D9)</f>
        <v>15000000</v>
      </c>
      <c r="E8" s="119"/>
      <c r="F8" s="119"/>
      <c r="G8" s="119"/>
      <c r="H8" s="119"/>
      <c r="I8" s="119"/>
      <c r="J8" s="119"/>
    </row>
    <row r="9" spans="1:10" s="55" customFormat="1" ht="18">
      <c r="A9" s="120"/>
      <c r="B9" s="121" t="s">
        <v>320</v>
      </c>
      <c r="C9" s="122">
        <f>SUM(C10:C10)</f>
        <v>1</v>
      </c>
      <c r="D9" s="195">
        <f>SUM(D10:D10)</f>
        <v>15000000</v>
      </c>
      <c r="E9" s="123"/>
      <c r="F9" s="123"/>
      <c r="G9" s="123"/>
      <c r="H9" s="123"/>
      <c r="I9" s="123"/>
      <c r="J9" s="123"/>
    </row>
    <row r="10" spans="1:10" s="55" customFormat="1" ht="18">
      <c r="A10" s="179">
        <v>1</v>
      </c>
      <c r="B10" s="78" t="s">
        <v>319</v>
      </c>
      <c r="C10" s="179">
        <v>1</v>
      </c>
      <c r="D10" s="182">
        <v>15000000</v>
      </c>
      <c r="E10" s="182"/>
      <c r="F10" s="179">
        <v>3</v>
      </c>
      <c r="G10" s="182"/>
      <c r="H10" s="182"/>
      <c r="I10" s="182"/>
      <c r="J10" s="182"/>
    </row>
    <row r="13" spans="1:10">
      <c r="B13" s="353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J20"/>
  <sheetViews>
    <sheetView zoomScaleSheetLayoutView="100" workbookViewId="0">
      <pane ySplit="5" topLeftCell="A15" activePane="bottomLeft" state="frozen"/>
      <selection activeCell="E12" sqref="E12"/>
      <selection pane="bottomLeft" activeCell="E3" sqref="E3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80</v>
      </c>
      <c r="B2" s="2"/>
      <c r="C2" s="2"/>
      <c r="D2" s="3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ht="21" customHeight="1">
      <c r="A4" s="537" t="s">
        <v>2</v>
      </c>
      <c r="B4" s="538"/>
      <c r="C4" s="11" t="s">
        <v>3</v>
      </c>
      <c r="D4" s="541" t="s">
        <v>4</v>
      </c>
      <c r="E4" s="541" t="s">
        <v>5</v>
      </c>
      <c r="F4" s="543" t="s">
        <v>6</v>
      </c>
      <c r="G4" s="541" t="s">
        <v>7</v>
      </c>
      <c r="H4" s="541" t="s">
        <v>8</v>
      </c>
      <c r="I4" s="541" t="s">
        <v>9</v>
      </c>
      <c r="J4" s="541" t="s">
        <v>10</v>
      </c>
    </row>
    <row r="5" spans="1:10" ht="21" customHeight="1">
      <c r="A5" s="539"/>
      <c r="B5" s="540"/>
      <c r="C5" s="47" t="s">
        <v>11</v>
      </c>
      <c r="D5" s="542"/>
      <c r="E5" s="542"/>
      <c r="F5" s="544"/>
      <c r="G5" s="542"/>
      <c r="H5" s="542"/>
      <c r="I5" s="542"/>
      <c r="J5" s="542"/>
    </row>
    <row r="6" spans="1:10">
      <c r="A6" s="186"/>
      <c r="B6" s="187" t="s">
        <v>12</v>
      </c>
      <c r="C6" s="95">
        <f>SUM(C7+C13)</f>
        <v>6</v>
      </c>
      <c r="D6" s="434">
        <f>SUM(D7+D13)</f>
        <v>13352200</v>
      </c>
      <c r="E6" s="94"/>
      <c r="F6" s="15"/>
      <c r="G6" s="15"/>
      <c r="H6" s="15"/>
      <c r="I6" s="15"/>
      <c r="J6" s="15"/>
    </row>
    <row r="7" spans="1:10" ht="36">
      <c r="A7" s="411"/>
      <c r="B7" s="412" t="s">
        <v>73</v>
      </c>
      <c r="C7" s="413">
        <f>SUM(C8)</f>
        <v>2</v>
      </c>
      <c r="D7" s="414">
        <f>SUM(D8)</f>
        <v>9200000</v>
      </c>
      <c r="E7" s="414"/>
      <c r="F7" s="65"/>
      <c r="G7" s="65"/>
      <c r="H7" s="65"/>
      <c r="I7" s="65"/>
      <c r="J7" s="65"/>
    </row>
    <row r="8" spans="1:10">
      <c r="A8" s="101"/>
      <c r="B8" s="101" t="s">
        <v>13</v>
      </c>
      <c r="C8" s="103">
        <f>SUM(C10,C12)</f>
        <v>2</v>
      </c>
      <c r="D8" s="104">
        <f>SUM(D10,D12)</f>
        <v>9200000</v>
      </c>
      <c r="E8" s="104"/>
      <c r="F8" s="18"/>
      <c r="G8" s="18"/>
      <c r="H8" s="18"/>
      <c r="I8" s="18"/>
      <c r="J8" s="18"/>
    </row>
    <row r="9" spans="1:10" ht="36">
      <c r="A9" s="188"/>
      <c r="B9" s="205" t="s">
        <v>74</v>
      </c>
      <c r="C9" s="189">
        <f>SUM(C10)</f>
        <v>1</v>
      </c>
      <c r="D9" s="108">
        <f>SUM(D10)</f>
        <v>1200000</v>
      </c>
      <c r="E9" s="108"/>
      <c r="F9" s="22"/>
      <c r="G9" s="22"/>
      <c r="H9" s="22"/>
      <c r="I9" s="22"/>
      <c r="J9" s="22"/>
    </row>
    <row r="10" spans="1:10" ht="36">
      <c r="A10" s="244">
        <v>1</v>
      </c>
      <c r="B10" s="415" t="s">
        <v>75</v>
      </c>
      <c r="C10" s="244">
        <v>1</v>
      </c>
      <c r="D10" s="416">
        <v>1200000</v>
      </c>
      <c r="E10" s="417" t="s">
        <v>76</v>
      </c>
      <c r="F10" s="401">
        <v>2</v>
      </c>
      <c r="G10" s="66"/>
      <c r="H10" s="66"/>
      <c r="I10" s="66"/>
      <c r="J10" s="66"/>
    </row>
    <row r="11" spans="1:10" ht="36">
      <c r="A11" s="418" t="s">
        <v>38</v>
      </c>
      <c r="B11" s="419" t="s">
        <v>77</v>
      </c>
      <c r="C11" s="420">
        <f>SUM(C12)</f>
        <v>1</v>
      </c>
      <c r="D11" s="421">
        <f>SUM(D12)</f>
        <v>8000000</v>
      </c>
      <c r="E11" s="422"/>
      <c r="F11" s="67"/>
      <c r="G11" s="67"/>
      <c r="H11" s="67"/>
      <c r="I11" s="67"/>
      <c r="J11" s="67"/>
    </row>
    <row r="12" spans="1:10" ht="36">
      <c r="A12" s="111">
        <v>1</v>
      </c>
      <c r="B12" s="91" t="s">
        <v>78</v>
      </c>
      <c r="C12" s="92">
        <v>1</v>
      </c>
      <c r="D12" s="423">
        <v>8000000</v>
      </c>
      <c r="E12" s="424" t="s">
        <v>79</v>
      </c>
      <c r="F12" s="401">
        <v>2</v>
      </c>
      <c r="G12" s="68"/>
      <c r="H12" s="68"/>
      <c r="I12" s="68"/>
      <c r="J12" s="68"/>
    </row>
    <row r="13" spans="1:10" s="55" customFormat="1" ht="18">
      <c r="A13" s="97"/>
      <c r="B13" s="98" t="s">
        <v>246</v>
      </c>
      <c r="C13" s="99">
        <f>SUM(C15+C18)</f>
        <v>4</v>
      </c>
      <c r="D13" s="354">
        <f>SUM(D15+D18)</f>
        <v>4152200</v>
      </c>
      <c r="E13" s="100"/>
      <c r="F13" s="100"/>
      <c r="G13" s="100"/>
      <c r="H13" s="100"/>
      <c r="I13" s="100"/>
      <c r="J13" s="100"/>
    </row>
    <row r="14" spans="1:10" s="55" customFormat="1" ht="18">
      <c r="A14" s="117"/>
      <c r="B14" s="117" t="s">
        <v>247</v>
      </c>
      <c r="C14" s="118"/>
      <c r="D14" s="119"/>
      <c r="E14" s="119"/>
      <c r="F14" s="119"/>
      <c r="G14" s="119"/>
      <c r="H14" s="119"/>
      <c r="I14" s="119"/>
      <c r="J14" s="119"/>
    </row>
    <row r="15" spans="1:10" s="55" customFormat="1" ht="18">
      <c r="A15" s="117"/>
      <c r="B15" s="117" t="s">
        <v>248</v>
      </c>
      <c r="C15" s="118">
        <f>SUM(C16:C17)</f>
        <v>2</v>
      </c>
      <c r="D15" s="470">
        <f>SUM(D16:D17)</f>
        <v>3152200</v>
      </c>
      <c r="E15" s="119"/>
      <c r="F15" s="119"/>
      <c r="G15" s="119"/>
      <c r="H15" s="119"/>
      <c r="I15" s="119"/>
      <c r="J15" s="119"/>
    </row>
    <row r="16" spans="1:10" ht="42">
      <c r="A16" s="447">
        <v>1</v>
      </c>
      <c r="B16" s="448" t="s">
        <v>254</v>
      </c>
      <c r="C16" s="435">
        <v>1</v>
      </c>
      <c r="D16" s="449">
        <v>2406200</v>
      </c>
      <c r="E16" s="446" t="s">
        <v>251</v>
      </c>
      <c r="F16" s="401">
        <v>1</v>
      </c>
      <c r="G16" s="68"/>
      <c r="H16" s="68"/>
      <c r="I16" s="68"/>
      <c r="J16" s="68"/>
    </row>
    <row r="17" spans="1:10" ht="63">
      <c r="A17" s="444">
        <v>2</v>
      </c>
      <c r="B17" s="62" t="s">
        <v>255</v>
      </c>
      <c r="C17" s="444">
        <v>1</v>
      </c>
      <c r="D17" s="445">
        <v>746000</v>
      </c>
      <c r="E17" s="446" t="s">
        <v>251</v>
      </c>
      <c r="F17" s="401">
        <v>1</v>
      </c>
      <c r="G17" s="68"/>
      <c r="H17" s="68"/>
      <c r="I17" s="68"/>
      <c r="J17" s="68"/>
    </row>
    <row r="18" spans="1:10" s="55" customFormat="1" ht="18">
      <c r="A18" s="117"/>
      <c r="B18" s="117" t="s">
        <v>304</v>
      </c>
      <c r="C18" s="118">
        <f>SUM(C19:C20)</f>
        <v>2</v>
      </c>
      <c r="D18" s="469">
        <f>SUM(D19:D20)</f>
        <v>1000000</v>
      </c>
      <c r="E18" s="119"/>
      <c r="F18" s="119"/>
      <c r="G18" s="119"/>
      <c r="H18" s="119"/>
      <c r="I18" s="119"/>
      <c r="J18" s="119"/>
    </row>
    <row r="19" spans="1:10" ht="36">
      <c r="A19" s="480">
        <v>1</v>
      </c>
      <c r="B19" s="481" t="s">
        <v>305</v>
      </c>
      <c r="C19" s="482">
        <v>1</v>
      </c>
      <c r="D19" s="483">
        <v>500000</v>
      </c>
      <c r="E19" s="446" t="s">
        <v>299</v>
      </c>
      <c r="F19" s="401">
        <v>1</v>
      </c>
      <c r="G19" s="271"/>
      <c r="H19" s="271"/>
      <c r="I19" s="271"/>
      <c r="J19" s="271"/>
    </row>
    <row r="20" spans="1:10">
      <c r="A20" s="480">
        <v>2</v>
      </c>
      <c r="B20" s="481" t="s">
        <v>306</v>
      </c>
      <c r="C20" s="482">
        <v>1</v>
      </c>
      <c r="D20" s="483">
        <v>500000</v>
      </c>
      <c r="E20" s="446" t="s">
        <v>299</v>
      </c>
      <c r="F20" s="401">
        <v>2</v>
      </c>
      <c r="G20" s="271"/>
      <c r="H20" s="271"/>
      <c r="I20" s="271"/>
      <c r="J20" s="271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J11"/>
  <sheetViews>
    <sheetView zoomScaleSheetLayoutView="100" workbookViewId="0">
      <pane ySplit="5" topLeftCell="A6" activePane="bottomLeft" state="frozen"/>
      <selection activeCell="E12" sqref="E12"/>
      <selection pane="bottomLeft" activeCell="E3" sqref="E3"/>
    </sheetView>
  </sheetViews>
  <sheetFormatPr defaultRowHeight="21"/>
  <cols>
    <col min="1" max="1" width="6.3984375" customWidth="1"/>
    <col min="2" max="2" width="44.09765625" customWidth="1"/>
    <col min="3" max="3" width="8.3984375" customWidth="1"/>
    <col min="4" max="4" width="12" customWidth="1"/>
    <col min="5" max="5" width="15.59765625" style="4" customWidth="1"/>
    <col min="6" max="6" width="8.69921875" style="4" customWidth="1"/>
    <col min="7" max="7" width="27" style="4" customWidth="1"/>
    <col min="8" max="8" width="16.09765625" style="4" customWidth="1"/>
    <col min="9" max="9" width="18.3984375" style="4" customWidth="1"/>
    <col min="10" max="10" width="19" style="4" customWidth="1"/>
  </cols>
  <sheetData>
    <row r="1" spans="1:10" ht="23.25" customHeight="1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1" customHeight="1">
      <c r="A2" s="1" t="s">
        <v>252</v>
      </c>
      <c r="B2" s="2"/>
      <c r="C2" s="2"/>
      <c r="D2" s="3"/>
    </row>
    <row r="3" spans="1:10">
      <c r="A3" s="5"/>
      <c r="B3" s="6"/>
      <c r="C3" s="7"/>
      <c r="D3" s="8"/>
      <c r="E3" s="9"/>
      <c r="F3" s="9"/>
      <c r="G3" s="9"/>
      <c r="H3" s="9"/>
      <c r="I3" s="9"/>
      <c r="J3" s="9"/>
    </row>
    <row r="4" spans="1:10" ht="21" customHeight="1">
      <c r="A4" s="537" t="s">
        <v>2</v>
      </c>
      <c r="B4" s="538"/>
      <c r="C4" s="406" t="s">
        <v>3</v>
      </c>
      <c r="D4" s="541" t="s">
        <v>4</v>
      </c>
      <c r="E4" s="541" t="s">
        <v>5</v>
      </c>
      <c r="F4" s="543" t="s">
        <v>6</v>
      </c>
      <c r="G4" s="541" t="s">
        <v>7</v>
      </c>
      <c r="H4" s="541" t="s">
        <v>8</v>
      </c>
      <c r="I4" s="541" t="s">
        <v>9</v>
      </c>
      <c r="J4" s="541" t="s">
        <v>10</v>
      </c>
    </row>
    <row r="5" spans="1:10" ht="21" customHeight="1">
      <c r="A5" s="539"/>
      <c r="B5" s="540"/>
      <c r="C5" s="407" t="s">
        <v>11</v>
      </c>
      <c r="D5" s="542"/>
      <c r="E5" s="542"/>
      <c r="F5" s="544"/>
      <c r="G5" s="542"/>
      <c r="H5" s="542"/>
      <c r="I5" s="542"/>
      <c r="J5" s="542"/>
    </row>
    <row r="6" spans="1:10">
      <c r="A6" s="186"/>
      <c r="B6" s="187" t="s">
        <v>12</v>
      </c>
      <c r="C6" s="95">
        <f>SUM(C7)</f>
        <v>1</v>
      </c>
      <c r="D6" s="434">
        <f>SUM(D7)</f>
        <v>281700</v>
      </c>
      <c r="E6" s="94"/>
      <c r="F6" s="15"/>
      <c r="G6" s="15"/>
      <c r="H6" s="15"/>
      <c r="I6" s="15"/>
      <c r="J6" s="15"/>
    </row>
    <row r="7" spans="1:10" s="55" customFormat="1" ht="18">
      <c r="A7" s="97"/>
      <c r="B7" s="98" t="s">
        <v>246</v>
      </c>
      <c r="C7" s="99">
        <f>SUM(C10)</f>
        <v>1</v>
      </c>
      <c r="D7" s="354">
        <f>SUM(D10)</f>
        <v>281700</v>
      </c>
      <c r="E7" s="100"/>
      <c r="F7" s="100"/>
      <c r="G7" s="100"/>
      <c r="H7" s="100"/>
      <c r="I7" s="100"/>
      <c r="J7" s="100"/>
    </row>
    <row r="8" spans="1:10" s="55" customFormat="1" ht="18">
      <c r="A8" s="117"/>
      <c r="B8" s="117" t="s">
        <v>247</v>
      </c>
      <c r="C8" s="118"/>
      <c r="D8" s="119"/>
      <c r="E8" s="119"/>
      <c r="F8" s="119"/>
      <c r="G8" s="119"/>
      <c r="H8" s="119"/>
      <c r="I8" s="119"/>
      <c r="J8" s="119"/>
    </row>
    <row r="9" spans="1:10" s="55" customFormat="1" ht="18">
      <c r="A9" s="117"/>
      <c r="B9" s="117" t="s">
        <v>248</v>
      </c>
      <c r="C9" s="118"/>
      <c r="D9" s="119"/>
      <c r="E9" s="119"/>
      <c r="F9" s="119"/>
      <c r="G9" s="119"/>
      <c r="H9" s="119"/>
      <c r="I9" s="119"/>
      <c r="J9" s="119"/>
    </row>
    <row r="10" spans="1:10" ht="42">
      <c r="A10" s="111">
        <v>1</v>
      </c>
      <c r="B10" s="62" t="s">
        <v>253</v>
      </c>
      <c r="C10" s="444">
        <v>1</v>
      </c>
      <c r="D10" s="445">
        <v>281700</v>
      </c>
      <c r="E10" s="446" t="s">
        <v>251</v>
      </c>
      <c r="F10" s="401">
        <v>1</v>
      </c>
      <c r="G10" s="68"/>
      <c r="H10" s="68"/>
      <c r="I10" s="68"/>
      <c r="J10" s="68"/>
    </row>
    <row r="11" spans="1:10">
      <c r="B11" s="353"/>
    </row>
  </sheetData>
  <mergeCells count="9">
    <mergeCell ref="A1:J1"/>
    <mergeCell ref="A4:B5"/>
    <mergeCell ref="D4:D5"/>
    <mergeCell ref="E4:E5"/>
    <mergeCell ref="F4:F5"/>
    <mergeCell ref="G4:G5"/>
    <mergeCell ref="H4:H5"/>
    <mergeCell ref="I4:I5"/>
    <mergeCell ref="J4:J5"/>
  </mergeCells>
  <pageMargins left="0.28000000000000003" right="0.17" top="0.68" bottom="0.49" header="0.3" footer="0.16"/>
  <pageSetup paperSize="9" scale="80" orientation="landscape" r:id="rId1"/>
  <headerFooter alignWithMargins="0">
    <oddFooter>&amp;L&amp;Z&amp;Rสยพ.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39</vt:i4>
      </vt:variant>
      <vt:variant>
        <vt:lpstr>ช่วงที่มีชื่อ</vt:lpstr>
      </vt:variant>
      <vt:variant>
        <vt:i4>7</vt:i4>
      </vt:variant>
    </vt:vector>
  </HeadingPairs>
  <TitlesOfParts>
    <vt:vector size="46" baseType="lpstr">
      <vt:lpstr>นพรัตน</vt:lpstr>
      <vt:lpstr>เมตตา</vt:lpstr>
      <vt:lpstr>ราชวิถี</vt:lpstr>
      <vt:lpstr>เลิดสิน</vt:lpstr>
      <vt:lpstr>สงฆ์</vt:lpstr>
      <vt:lpstr>พยาธิ</vt:lpstr>
      <vt:lpstr>ทันตกรรม</vt:lpstr>
      <vt:lpstr>ประสาท</vt:lpstr>
      <vt:lpstr>รพ.ประสาท เชียงใหม่</vt:lpstr>
      <vt:lpstr>ทรวงอก</vt:lpstr>
      <vt:lpstr>ผิวหนัง</vt:lpstr>
      <vt:lpstr>ผิวหนังตรัง</vt:lpstr>
      <vt:lpstr>สูงอายุ</vt:lpstr>
      <vt:lpstr>สูงอายุ-ชล</vt:lpstr>
      <vt:lpstr>ส.เด็ก</vt:lpstr>
      <vt:lpstr>สิรินธร</vt:lpstr>
      <vt:lpstr>ส.มะเร็ง</vt:lpstr>
      <vt:lpstr>ม.ชลบุรี</vt:lpstr>
      <vt:lpstr>ม.ลำปาง</vt:lpstr>
      <vt:lpstr>ม.สุราษฎร์</vt:lpstr>
      <vt:lpstr>ธัญบุรี</vt:lpstr>
      <vt:lpstr>ธัญญารักษ์</vt:lpstr>
      <vt:lpstr>ธญร.เชียงใหม่</vt:lpstr>
      <vt:lpstr>ธญร.แม่ฮ่องสอน</vt:lpstr>
      <vt:lpstr>ธญร.ขอนแก่น</vt:lpstr>
      <vt:lpstr>ธญร.สงขลา</vt:lpstr>
      <vt:lpstr>ธญร.ปัตตานี</vt:lpstr>
      <vt:lpstr>ธญร.อุดรธานี</vt:lpstr>
      <vt:lpstr>สล.</vt:lpstr>
      <vt:lpstr>กองคลัง</vt:lpstr>
      <vt:lpstr>ส.วิจัย</vt:lpstr>
      <vt:lpstr>สบค.</vt:lpstr>
      <vt:lpstr>สยพ.</vt:lpstr>
      <vt:lpstr>ส.วิชาการ</vt:lpstr>
      <vt:lpstr>ส.ตรวจ</vt:lpstr>
      <vt:lpstr>ตรวจสอบ</vt:lpstr>
      <vt:lpstr>กพร.</vt:lpstr>
      <vt:lpstr>ICT</vt:lpstr>
      <vt:lpstr>สกม.</vt:lpstr>
      <vt:lpstr>ธญร.เชียงใหม่!Print_Titles</vt:lpstr>
      <vt:lpstr>ธัญญารักษ์!Print_Titles</vt:lpstr>
      <vt:lpstr>เมตตา!Print_Titles</vt:lpstr>
      <vt:lpstr>ราชวิถี!Print_Titles</vt:lpstr>
      <vt:lpstr>ส.เด็ก!Print_Titles</vt:lpstr>
      <vt:lpstr>ส.มะเร็ง!Print_Titles</vt:lpstr>
      <vt:lpstr>ส.วิชาการ!Print_Titles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Corporate Edition</cp:lastModifiedBy>
  <cp:lastPrinted>2015-10-28T09:12:40Z</cp:lastPrinted>
  <dcterms:created xsi:type="dcterms:W3CDTF">2015-10-23T06:56:12Z</dcterms:created>
  <dcterms:modified xsi:type="dcterms:W3CDTF">2015-10-28T09:13:22Z</dcterms:modified>
</cp:coreProperties>
</file>